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公招成绩汇总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公招成绩汇总!#REF!</definedName>
    <definedName name="_xlnm.Print_Titles" localSheetId="0">公招成绩汇总!$1:$2</definedName>
  </definedNames>
  <calcPr calcId="144525"/>
</workbook>
</file>

<file path=xl/sharedStrings.xml><?xml version="1.0" encoding="utf-8"?>
<sst xmlns="http://schemas.openxmlformats.org/spreadsheetml/2006/main" count="411" uniqueCount="23">
  <si>
    <t>2023年第二季度重庆工信职业学院公开招聘
工作人员专业科目测试成绩公布表</t>
  </si>
  <si>
    <r>
      <rPr>
        <b/>
        <sz val="10"/>
        <color indexed="8"/>
        <rFont val="方正仿宋_GBK"/>
        <charset val="134"/>
      </rPr>
      <t>报考单位</t>
    </r>
  </si>
  <si>
    <r>
      <rPr>
        <b/>
        <sz val="10"/>
        <rFont val="方正仿宋_GBK"/>
        <charset val="134"/>
      </rPr>
      <t>报考岗位</t>
    </r>
  </si>
  <si>
    <r>
      <rPr>
        <b/>
        <sz val="10"/>
        <rFont val="方正仿宋_GBK"/>
        <charset val="134"/>
      </rPr>
      <t>准考证号</t>
    </r>
  </si>
  <si>
    <r>
      <rPr>
        <b/>
        <sz val="10"/>
        <rFont val="方正仿宋_GBK"/>
        <charset val="134"/>
      </rPr>
      <t>专业科目成绩</t>
    </r>
  </si>
  <si>
    <r>
      <rPr>
        <sz val="11"/>
        <color theme="1"/>
        <rFont val="方正仿宋_GBK"/>
        <charset val="134"/>
      </rPr>
      <t>重庆工信职业学院</t>
    </r>
  </si>
  <si>
    <r>
      <rPr>
        <sz val="11"/>
        <color theme="1"/>
        <rFont val="方正仿宋_GBK"/>
        <charset val="134"/>
      </rPr>
      <t>信息技术学院数字媒体专业教师</t>
    </r>
  </si>
  <si>
    <r>
      <rPr>
        <sz val="11"/>
        <color theme="1"/>
        <rFont val="方正仿宋_GBK"/>
        <charset val="134"/>
      </rPr>
      <t>缺考</t>
    </r>
  </si>
  <si>
    <r>
      <rPr>
        <sz val="11"/>
        <color theme="1"/>
        <rFont val="方正仿宋_GBK"/>
        <charset val="134"/>
      </rPr>
      <t>通识教育学院心理专业教师</t>
    </r>
  </si>
  <si>
    <r>
      <rPr>
        <sz val="11"/>
        <color theme="1"/>
        <rFont val="方正仿宋_GBK"/>
        <charset val="134"/>
      </rPr>
      <t>现代服务学院供应链运营专业教师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</si>
  <si>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方正仿宋_GBK"/>
        <charset val="134"/>
      </rPr>
      <t>现代服务学院供应链运营专业教师</t>
    </r>
    <r>
      <rPr>
        <sz val="11"/>
        <color theme="1"/>
        <rFont val="Times New Roman"/>
        <charset val="134"/>
      </rPr>
      <t>2</t>
    </r>
  </si>
  <si>
    <t>50901107001</t>
  </si>
  <si>
    <t>50901107002</t>
  </si>
  <si>
    <t>50901107003</t>
  </si>
  <si>
    <r>
      <rPr>
        <sz val="11"/>
        <color theme="1"/>
        <rFont val="方正仿宋_GBK"/>
        <charset val="134"/>
      </rPr>
      <t>通识教育学院思政教师</t>
    </r>
  </si>
  <si>
    <r>
      <rPr>
        <sz val="11"/>
        <color theme="1"/>
        <rFont val="方正仿宋_GBK"/>
        <charset val="134"/>
      </rPr>
      <t>药品与环境工程学院药品生物技术专业教师</t>
    </r>
  </si>
  <si>
    <r>
      <rPr>
        <sz val="11"/>
        <rFont val="方正仿宋_GBK"/>
        <charset val="134"/>
      </rPr>
      <t>缺考</t>
    </r>
  </si>
  <si>
    <r>
      <rPr>
        <sz val="11"/>
        <color theme="1"/>
        <rFont val="方正仿宋_GBK"/>
        <charset val="134"/>
      </rPr>
      <t>轨道交通学院动车组检修技术专业教师</t>
    </r>
  </si>
  <si>
    <r>
      <rPr>
        <sz val="11"/>
        <color theme="1"/>
        <rFont val="方正仿宋_GBK"/>
        <charset val="134"/>
      </rPr>
      <t>轨道交通学院高速铁路综合维修技术专业教师</t>
    </r>
  </si>
  <si>
    <r>
      <rPr>
        <sz val="11"/>
        <color theme="1"/>
        <rFont val="方正仿宋_GBK"/>
        <charset val="134"/>
      </rPr>
      <t>轨道交通学院城市轨道供配电技术专业教师</t>
    </r>
  </si>
  <si>
    <r>
      <rPr>
        <sz val="11"/>
        <color theme="1"/>
        <rFont val="方正仿宋_GBK"/>
        <charset val="134"/>
      </rPr>
      <t>信息技术学院工业设计专业教师</t>
    </r>
  </si>
  <si>
    <r>
      <rPr>
        <sz val="11"/>
        <color theme="1"/>
        <rFont val="方正仿宋_GBK"/>
        <charset val="134"/>
      </rPr>
      <t>智能制造学院智能控制技术专业教师</t>
    </r>
  </si>
  <si>
    <r>
      <rPr>
        <sz val="11"/>
        <color theme="1"/>
        <rFont val="方正仿宋_GBK"/>
        <charset val="134"/>
      </rPr>
      <t>智能制造学院新能源汽车技术专业教师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</si>
</sst>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b/>
      <sz val="10"/>
      <color indexed="8"/>
      <name val="Times New Roman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方正仿宋_GBK"/>
      <charset val="134"/>
    </font>
    <font>
      <b/>
      <sz val="10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5968;&#23383;&#23186;&#20307;&#25945;&#2407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6032;&#33021;&#28304;&#27773;&#36710;&#25216;&#26415;&#25945;&#2407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4605;&#25919;&#25945;&#24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4515;&#29702;&#25945;&#24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0379;&#24212;&#38142;&#36816;&#33829;&#25945;&#24072;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33647;&#21697;&#29983;&#29289;&#25216;&#26415;&#25945;&#24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1160;&#36710;&#32452;&#26816;&#20462;&#25216;&#26415;&#25945;&#2407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39640;&#36895;&#38081;&#36335;&#32508;&#21512;&#32500;&#20462;&#25216;&#26415;&#25945;&#2407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2478;&#24066;&#36712;&#36947;&#20379;&#37197;&#30005;&#25216;&#26415;&#25945;&#24072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4037;&#19994;&#35774;&#35745;&#25945;&#24072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thtf\&#24037;&#20316;\&#20154;&#20107;&#24037;&#20316;\&#20844;&#24320;&#25307;&#32856;\2023&#24180;&#31532;&#20108;&#23395;&#24230;&#20844;&#25307;&#8216;\8&#25104;&#32489;&#20844;&#31034;\&#19987;&#19994;&#31185;&#30446;&#25104;&#32489;\&#26234;&#33021;&#25511;&#21046;&#25216;&#26415;&#25945;&#24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50901103701</v>
          </cell>
          <cell r="E3">
            <v>53</v>
          </cell>
        </row>
        <row r="4">
          <cell r="D4">
            <v>50901103703</v>
          </cell>
          <cell r="E4">
            <v>43</v>
          </cell>
        </row>
        <row r="5">
          <cell r="D5">
            <v>50901103704</v>
          </cell>
          <cell r="E5">
            <v>55.5</v>
          </cell>
        </row>
        <row r="6">
          <cell r="D6">
            <v>50901103705</v>
          </cell>
          <cell r="E6">
            <v>56</v>
          </cell>
        </row>
        <row r="7">
          <cell r="D7">
            <v>50901103706</v>
          </cell>
          <cell r="E7">
            <v>51.5</v>
          </cell>
        </row>
        <row r="8">
          <cell r="D8">
            <v>50901103708</v>
          </cell>
          <cell r="E8">
            <v>57</v>
          </cell>
        </row>
        <row r="9">
          <cell r="D9">
            <v>50901103709</v>
          </cell>
          <cell r="E9">
            <v>51.5</v>
          </cell>
        </row>
        <row r="10">
          <cell r="D10">
            <v>50901103711</v>
          </cell>
          <cell r="E10">
            <v>38</v>
          </cell>
        </row>
        <row r="11">
          <cell r="D11">
            <v>50901103712</v>
          </cell>
          <cell r="E11">
            <v>46.5</v>
          </cell>
        </row>
        <row r="12">
          <cell r="D12">
            <v>50901103713</v>
          </cell>
          <cell r="E12">
            <v>48.5</v>
          </cell>
        </row>
        <row r="13">
          <cell r="D13">
            <v>50901103714</v>
          </cell>
          <cell r="E13">
            <v>54</v>
          </cell>
        </row>
        <row r="14">
          <cell r="D14">
            <v>50901103715</v>
          </cell>
          <cell r="E14">
            <v>56.5</v>
          </cell>
        </row>
        <row r="15">
          <cell r="D15">
            <v>50901103717</v>
          </cell>
          <cell r="E15">
            <v>54.5</v>
          </cell>
        </row>
        <row r="16">
          <cell r="D16">
            <v>50901103718</v>
          </cell>
          <cell r="E16">
            <v>44.5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50901107005</v>
          </cell>
          <cell r="E3">
            <v>42</v>
          </cell>
        </row>
        <row r="4">
          <cell r="D4">
            <v>50901107006</v>
          </cell>
          <cell r="E4">
            <v>48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50901103902</v>
          </cell>
          <cell r="E3">
            <v>63</v>
          </cell>
        </row>
        <row r="4">
          <cell r="D4">
            <v>50901103903</v>
          </cell>
          <cell r="E4">
            <v>47</v>
          </cell>
        </row>
        <row r="5">
          <cell r="D5">
            <v>50901103907</v>
          </cell>
          <cell r="E5">
            <v>44</v>
          </cell>
        </row>
        <row r="6">
          <cell r="D6">
            <v>50901103908</v>
          </cell>
          <cell r="E6">
            <v>70</v>
          </cell>
        </row>
        <row r="7">
          <cell r="D7">
            <v>50901103909</v>
          </cell>
          <cell r="E7">
            <v>50</v>
          </cell>
        </row>
        <row r="8">
          <cell r="D8">
            <v>50901103910</v>
          </cell>
          <cell r="E8">
            <v>71</v>
          </cell>
        </row>
        <row r="9">
          <cell r="D9">
            <v>50901103912</v>
          </cell>
          <cell r="E9">
            <v>49</v>
          </cell>
        </row>
        <row r="10">
          <cell r="D10">
            <v>50901103914</v>
          </cell>
          <cell r="E10">
            <v>56</v>
          </cell>
        </row>
        <row r="11">
          <cell r="D11">
            <v>50901103916</v>
          </cell>
          <cell r="E11">
            <v>55</v>
          </cell>
        </row>
        <row r="12">
          <cell r="D12">
            <v>50901103918</v>
          </cell>
          <cell r="E12">
            <v>60</v>
          </cell>
        </row>
        <row r="13">
          <cell r="D13">
            <v>50901103920</v>
          </cell>
          <cell r="E13">
            <v>50</v>
          </cell>
        </row>
        <row r="14">
          <cell r="D14">
            <v>50901103921</v>
          </cell>
          <cell r="E14">
            <v>84</v>
          </cell>
        </row>
        <row r="15">
          <cell r="D15">
            <v>50901103924</v>
          </cell>
          <cell r="E15">
            <v>68</v>
          </cell>
        </row>
        <row r="16">
          <cell r="D16">
            <v>50901103926</v>
          </cell>
          <cell r="E16">
            <v>66</v>
          </cell>
        </row>
        <row r="17">
          <cell r="D17">
            <v>50901103928</v>
          </cell>
          <cell r="E17">
            <v>59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50901103802</v>
          </cell>
          <cell r="E3">
            <v>62.5</v>
          </cell>
        </row>
        <row r="4">
          <cell r="D4">
            <v>50901103805</v>
          </cell>
          <cell r="E4">
            <v>60</v>
          </cell>
        </row>
        <row r="5">
          <cell r="D5">
            <v>50901103806</v>
          </cell>
          <cell r="E5">
            <v>52</v>
          </cell>
        </row>
        <row r="6">
          <cell r="D6">
            <v>50901103807</v>
          </cell>
          <cell r="E6">
            <v>61</v>
          </cell>
        </row>
        <row r="7">
          <cell r="D7">
            <v>50901103808</v>
          </cell>
          <cell r="E7">
            <v>56.5</v>
          </cell>
        </row>
        <row r="8">
          <cell r="D8">
            <v>50901103810</v>
          </cell>
          <cell r="E8">
            <v>70</v>
          </cell>
        </row>
        <row r="9">
          <cell r="D9">
            <v>50901103811</v>
          </cell>
          <cell r="E9">
            <v>61.5</v>
          </cell>
        </row>
        <row r="10">
          <cell r="D10">
            <v>50901103812</v>
          </cell>
          <cell r="E10">
            <v>57</v>
          </cell>
        </row>
        <row r="11">
          <cell r="D11">
            <v>50901103813</v>
          </cell>
          <cell r="E11">
            <v>54.5</v>
          </cell>
        </row>
        <row r="12">
          <cell r="D12">
            <v>50901103815</v>
          </cell>
          <cell r="E12">
            <v>68.5</v>
          </cell>
        </row>
        <row r="13">
          <cell r="D13">
            <v>50901103816</v>
          </cell>
          <cell r="E13">
            <v>61.5</v>
          </cell>
        </row>
        <row r="14">
          <cell r="D14">
            <v>50901103817</v>
          </cell>
          <cell r="E14">
            <v>63</v>
          </cell>
        </row>
        <row r="15">
          <cell r="D15">
            <v>50901103818</v>
          </cell>
          <cell r="E15">
            <v>58</v>
          </cell>
        </row>
        <row r="16">
          <cell r="D16">
            <v>50901103819</v>
          </cell>
          <cell r="E16">
            <v>58.5</v>
          </cell>
        </row>
        <row r="17">
          <cell r="D17">
            <v>50901103821</v>
          </cell>
          <cell r="E17">
            <v>57.5</v>
          </cell>
        </row>
        <row r="18">
          <cell r="D18">
            <v>50901103822</v>
          </cell>
          <cell r="E18">
            <v>62</v>
          </cell>
        </row>
        <row r="19">
          <cell r="D19">
            <v>50901103823</v>
          </cell>
          <cell r="E19">
            <v>55.5</v>
          </cell>
        </row>
        <row r="20">
          <cell r="D20">
            <v>50901103824</v>
          </cell>
          <cell r="E20">
            <v>52</v>
          </cell>
        </row>
        <row r="21">
          <cell r="D21">
            <v>50901103827</v>
          </cell>
          <cell r="E21">
            <v>73</v>
          </cell>
        </row>
        <row r="22">
          <cell r="D22">
            <v>50901103828</v>
          </cell>
          <cell r="E22">
            <v>56.5</v>
          </cell>
        </row>
        <row r="23">
          <cell r="D23">
            <v>50901103829</v>
          </cell>
          <cell r="E23">
            <v>59.5</v>
          </cell>
        </row>
        <row r="24">
          <cell r="D24">
            <v>50901103830</v>
          </cell>
          <cell r="E24">
            <v>65.5</v>
          </cell>
        </row>
        <row r="25">
          <cell r="D25">
            <v>50901103721</v>
          </cell>
          <cell r="E25">
            <v>55.5</v>
          </cell>
        </row>
        <row r="26">
          <cell r="D26">
            <v>50901103722</v>
          </cell>
          <cell r="E26">
            <v>59.5</v>
          </cell>
        </row>
        <row r="27">
          <cell r="D27">
            <v>50901103723</v>
          </cell>
          <cell r="E27">
            <v>52.5</v>
          </cell>
        </row>
        <row r="28">
          <cell r="D28">
            <v>50901103724</v>
          </cell>
          <cell r="E28">
            <v>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50901104002</v>
          </cell>
          <cell r="E3">
            <v>62</v>
          </cell>
        </row>
        <row r="4">
          <cell r="D4">
            <v>50901104004</v>
          </cell>
          <cell r="E4">
            <v>56.5</v>
          </cell>
        </row>
        <row r="5">
          <cell r="D5">
            <v>50901104005</v>
          </cell>
          <cell r="E5">
            <v>62.5</v>
          </cell>
        </row>
        <row r="6">
          <cell r="D6">
            <v>50901104007</v>
          </cell>
          <cell r="E6">
            <v>59</v>
          </cell>
        </row>
        <row r="7">
          <cell r="D7">
            <v>50901104008</v>
          </cell>
          <cell r="E7">
            <v>48</v>
          </cell>
        </row>
        <row r="8">
          <cell r="D8">
            <v>50901104009</v>
          </cell>
          <cell r="E8">
            <v>64</v>
          </cell>
        </row>
        <row r="9">
          <cell r="D9">
            <v>50901104011</v>
          </cell>
          <cell r="E9">
            <v>39.5</v>
          </cell>
        </row>
        <row r="10">
          <cell r="D10">
            <v>50901104012</v>
          </cell>
          <cell r="E10">
            <v>35.5</v>
          </cell>
        </row>
        <row r="11">
          <cell r="D11">
            <v>50901104013</v>
          </cell>
          <cell r="E11">
            <v>64</v>
          </cell>
        </row>
        <row r="12">
          <cell r="D12">
            <v>50901104016</v>
          </cell>
          <cell r="E12">
            <v>56</v>
          </cell>
        </row>
        <row r="13">
          <cell r="D13">
            <v>50901104017</v>
          </cell>
          <cell r="E13">
            <v>59.5</v>
          </cell>
        </row>
        <row r="14">
          <cell r="D14">
            <v>50901104018</v>
          </cell>
          <cell r="E14">
            <v>55.5</v>
          </cell>
        </row>
        <row r="15">
          <cell r="D15">
            <v>50901104020</v>
          </cell>
          <cell r="E15">
            <v>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50901106915</v>
          </cell>
          <cell r="E3">
            <v>48</v>
          </cell>
        </row>
        <row r="4">
          <cell r="D4">
            <v>50901106917</v>
          </cell>
          <cell r="E4">
            <v>37</v>
          </cell>
        </row>
        <row r="5">
          <cell r="D5">
            <v>50901106919</v>
          </cell>
          <cell r="E5">
            <v>48</v>
          </cell>
        </row>
        <row r="6">
          <cell r="D6">
            <v>50901106922</v>
          </cell>
          <cell r="E6">
            <v>21</v>
          </cell>
        </row>
        <row r="7">
          <cell r="D7">
            <v>50901106923</v>
          </cell>
          <cell r="E7">
            <v>40</v>
          </cell>
        </row>
        <row r="8">
          <cell r="D8">
            <v>50901106924</v>
          </cell>
          <cell r="E8">
            <v>42</v>
          </cell>
        </row>
        <row r="9">
          <cell r="D9">
            <v>50901106928</v>
          </cell>
          <cell r="E9">
            <v>58</v>
          </cell>
        </row>
        <row r="10">
          <cell r="D10">
            <v>50901106929</v>
          </cell>
          <cell r="E10">
            <v>47</v>
          </cell>
        </row>
        <row r="11">
          <cell r="D11">
            <v>50901106930</v>
          </cell>
          <cell r="E11">
            <v>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50901106805</v>
          </cell>
          <cell r="E3">
            <v>73</v>
          </cell>
        </row>
        <row r="4">
          <cell r="D4">
            <v>50901106807</v>
          </cell>
          <cell r="E4">
            <v>55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50901106813</v>
          </cell>
          <cell r="E3">
            <v>41.5</v>
          </cell>
        </row>
        <row r="4">
          <cell r="D4">
            <v>50901106814</v>
          </cell>
          <cell r="E4">
            <v>54</v>
          </cell>
        </row>
        <row r="5">
          <cell r="D5">
            <v>50901106815</v>
          </cell>
          <cell r="E5">
            <v>49</v>
          </cell>
        </row>
        <row r="6">
          <cell r="D6">
            <v>50901106816</v>
          </cell>
          <cell r="E6">
            <v>49</v>
          </cell>
        </row>
        <row r="7">
          <cell r="D7">
            <v>50901106817</v>
          </cell>
          <cell r="E7">
            <v>63.5</v>
          </cell>
        </row>
        <row r="8">
          <cell r="D8">
            <v>50901106818</v>
          </cell>
          <cell r="E8">
            <v>52</v>
          </cell>
        </row>
        <row r="9">
          <cell r="D9">
            <v>50901106820</v>
          </cell>
          <cell r="E9">
            <v>47.5</v>
          </cell>
        </row>
        <row r="10">
          <cell r="D10">
            <v>50901106822</v>
          </cell>
          <cell r="E10">
            <v>52</v>
          </cell>
        </row>
        <row r="11">
          <cell r="D11">
            <v>50901106823</v>
          </cell>
          <cell r="E11">
            <v>55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50901106801</v>
          </cell>
          <cell r="E3">
            <v>67</v>
          </cell>
        </row>
        <row r="4">
          <cell r="D4">
            <v>50901106803</v>
          </cell>
          <cell r="E4">
            <v>66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50901106901</v>
          </cell>
          <cell r="E3">
            <v>41</v>
          </cell>
        </row>
        <row r="4">
          <cell r="D4">
            <v>50901106902</v>
          </cell>
          <cell r="E4">
            <v>46</v>
          </cell>
        </row>
        <row r="5">
          <cell r="D5">
            <v>50901106903</v>
          </cell>
          <cell r="E5">
            <v>47</v>
          </cell>
        </row>
        <row r="6">
          <cell r="D6">
            <v>50901106904</v>
          </cell>
          <cell r="E6">
            <v>33</v>
          </cell>
        </row>
        <row r="7">
          <cell r="D7">
            <v>50901106906</v>
          </cell>
          <cell r="E7">
            <v>35</v>
          </cell>
        </row>
        <row r="8">
          <cell r="D8">
            <v>50901106907</v>
          </cell>
          <cell r="E8">
            <v>54</v>
          </cell>
        </row>
        <row r="9">
          <cell r="D9">
            <v>50901106908</v>
          </cell>
          <cell r="E9">
            <v>45</v>
          </cell>
        </row>
        <row r="10">
          <cell r="D10">
            <v>50901106909</v>
          </cell>
          <cell r="E10">
            <v>53</v>
          </cell>
        </row>
        <row r="11">
          <cell r="D11">
            <v>50901106911</v>
          </cell>
          <cell r="E11">
            <v>54</v>
          </cell>
        </row>
        <row r="12">
          <cell r="D12">
            <v>50901106914</v>
          </cell>
          <cell r="E12">
            <v>20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50901106824</v>
          </cell>
          <cell r="E3">
            <v>41</v>
          </cell>
        </row>
        <row r="4">
          <cell r="D4">
            <v>50901106825</v>
          </cell>
          <cell r="E4">
            <v>49</v>
          </cell>
        </row>
        <row r="5">
          <cell r="D5">
            <v>50901106828</v>
          </cell>
          <cell r="E5">
            <v>46</v>
          </cell>
        </row>
        <row r="6">
          <cell r="D6">
            <v>50901106829</v>
          </cell>
          <cell r="E6">
            <v>63</v>
          </cell>
        </row>
        <row r="7">
          <cell r="D7">
            <v>50901106830</v>
          </cell>
          <cell r="E7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2"/>
  <sheetViews>
    <sheetView tabSelected="1" workbookViewId="0">
      <selection activeCell="A1" sqref="A1:D1"/>
    </sheetView>
  </sheetViews>
  <sheetFormatPr defaultColWidth="9" defaultRowHeight="15" outlineLevelCol="3"/>
  <cols>
    <col min="1" max="1" width="31.875" style="2" customWidth="1"/>
    <col min="2" max="2" width="39.75" style="2" customWidth="1"/>
    <col min="3" max="3" width="13.5" style="2" customWidth="1"/>
    <col min="4" max="4" width="7.25" style="3" customWidth="1"/>
    <col min="5" max="16384" width="9" style="2"/>
  </cols>
  <sheetData>
    <row r="1" ht="50" customHeight="1" spans="1:4">
      <c r="A1" s="4" t="s">
        <v>0</v>
      </c>
      <c r="B1" s="5"/>
      <c r="C1" s="5"/>
      <c r="D1" s="5"/>
    </row>
    <row r="2" ht="29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s="1" customFormat="1" ht="17.5" customHeight="1" spans="1:4">
      <c r="A3" s="9" t="s">
        <v>5</v>
      </c>
      <c r="B3" s="9" t="s">
        <v>6</v>
      </c>
      <c r="C3" s="9">
        <v>50901103701</v>
      </c>
      <c r="D3" s="10">
        <f>VLOOKUP(C3,[1]Sheet1!$D$3:$E$16,2,0)</f>
        <v>53</v>
      </c>
    </row>
    <row r="4" s="1" customFormat="1" ht="17.5" customHeight="1" spans="1:4">
      <c r="A4" s="9" t="s">
        <v>5</v>
      </c>
      <c r="B4" s="9" t="s">
        <v>6</v>
      </c>
      <c r="C4" s="9">
        <v>50901103702</v>
      </c>
      <c r="D4" s="10" t="s">
        <v>7</v>
      </c>
    </row>
    <row r="5" s="1" customFormat="1" ht="17.5" customHeight="1" spans="1:4">
      <c r="A5" s="9" t="s">
        <v>5</v>
      </c>
      <c r="B5" s="9" t="s">
        <v>6</v>
      </c>
      <c r="C5" s="9">
        <v>50901103703</v>
      </c>
      <c r="D5" s="10">
        <f>VLOOKUP(C5,[1]Sheet1!$D$3:$E$16,2,0)</f>
        <v>43</v>
      </c>
    </row>
    <row r="6" s="1" customFormat="1" ht="17.5" customHeight="1" spans="1:4">
      <c r="A6" s="9" t="s">
        <v>5</v>
      </c>
      <c r="B6" s="9" t="s">
        <v>6</v>
      </c>
      <c r="C6" s="9">
        <v>50901103704</v>
      </c>
      <c r="D6" s="10">
        <f>VLOOKUP(C6,[1]Sheet1!$D$3:$E$16,2,0)</f>
        <v>55.5</v>
      </c>
    </row>
    <row r="7" s="1" customFormat="1" ht="17.5" customHeight="1" spans="1:4">
      <c r="A7" s="9" t="s">
        <v>5</v>
      </c>
      <c r="B7" s="9" t="s">
        <v>6</v>
      </c>
      <c r="C7" s="9">
        <v>50901103705</v>
      </c>
      <c r="D7" s="10">
        <f>VLOOKUP(C7,[1]Sheet1!$D$3:$E$16,2,0)</f>
        <v>56</v>
      </c>
    </row>
    <row r="8" s="1" customFormat="1" ht="17.5" customHeight="1" spans="1:4">
      <c r="A8" s="9" t="s">
        <v>5</v>
      </c>
      <c r="B8" s="9" t="s">
        <v>6</v>
      </c>
      <c r="C8" s="9">
        <v>50901103706</v>
      </c>
      <c r="D8" s="10">
        <f>VLOOKUP(C8,[1]Sheet1!$D$3:$E$16,2,0)</f>
        <v>51.5</v>
      </c>
    </row>
    <row r="9" s="1" customFormat="1" ht="17.5" customHeight="1" spans="1:4">
      <c r="A9" s="9" t="s">
        <v>5</v>
      </c>
      <c r="B9" s="9" t="s">
        <v>6</v>
      </c>
      <c r="C9" s="9">
        <v>50901103707</v>
      </c>
      <c r="D9" s="10" t="s">
        <v>7</v>
      </c>
    </row>
    <row r="10" s="1" customFormat="1" ht="17.5" customHeight="1" spans="1:4">
      <c r="A10" s="9" t="s">
        <v>5</v>
      </c>
      <c r="B10" s="9" t="s">
        <v>6</v>
      </c>
      <c r="C10" s="9">
        <v>50901103708</v>
      </c>
      <c r="D10" s="10">
        <f>VLOOKUP(C10,[1]Sheet1!$D$3:$E$16,2,0)</f>
        <v>57</v>
      </c>
    </row>
    <row r="11" s="1" customFormat="1" ht="17.5" customHeight="1" spans="1:4">
      <c r="A11" s="9" t="s">
        <v>5</v>
      </c>
      <c r="B11" s="9" t="s">
        <v>6</v>
      </c>
      <c r="C11" s="9">
        <v>50901103709</v>
      </c>
      <c r="D11" s="10">
        <f>VLOOKUP(C11,[1]Sheet1!$D$3:$E$16,2,0)</f>
        <v>51.5</v>
      </c>
    </row>
    <row r="12" s="1" customFormat="1" ht="17.5" customHeight="1" spans="1:4">
      <c r="A12" s="9" t="s">
        <v>5</v>
      </c>
      <c r="B12" s="9" t="s">
        <v>6</v>
      </c>
      <c r="C12" s="9">
        <v>50901103710</v>
      </c>
      <c r="D12" s="10" t="s">
        <v>7</v>
      </c>
    </row>
    <row r="13" s="1" customFormat="1" ht="17.5" customHeight="1" spans="1:4">
      <c r="A13" s="9" t="s">
        <v>5</v>
      </c>
      <c r="B13" s="9" t="s">
        <v>6</v>
      </c>
      <c r="C13" s="9">
        <v>50901103711</v>
      </c>
      <c r="D13" s="10">
        <f>VLOOKUP(C13,[1]Sheet1!$D$3:$E$16,2,0)</f>
        <v>38</v>
      </c>
    </row>
    <row r="14" s="1" customFormat="1" ht="17.5" customHeight="1" spans="1:4">
      <c r="A14" s="9" t="s">
        <v>5</v>
      </c>
      <c r="B14" s="9" t="s">
        <v>6</v>
      </c>
      <c r="C14" s="9">
        <v>50901103712</v>
      </c>
      <c r="D14" s="10">
        <f>VLOOKUP(C14,[1]Sheet1!$D$3:$E$16,2,0)</f>
        <v>46.5</v>
      </c>
    </row>
    <row r="15" s="1" customFormat="1" ht="17.5" customHeight="1" spans="1:4">
      <c r="A15" s="9" t="s">
        <v>5</v>
      </c>
      <c r="B15" s="9" t="s">
        <v>6</v>
      </c>
      <c r="C15" s="9">
        <v>50901103713</v>
      </c>
      <c r="D15" s="10">
        <f>VLOOKUP(C15,[1]Sheet1!$D$3:$E$16,2,0)</f>
        <v>48.5</v>
      </c>
    </row>
    <row r="16" s="1" customFormat="1" ht="17.5" customHeight="1" spans="1:4">
      <c r="A16" s="9" t="s">
        <v>5</v>
      </c>
      <c r="B16" s="9" t="s">
        <v>6</v>
      </c>
      <c r="C16" s="9">
        <v>50901103714</v>
      </c>
      <c r="D16" s="10">
        <f>VLOOKUP(C16,[1]Sheet1!$D$3:$E$16,2,0)</f>
        <v>54</v>
      </c>
    </row>
    <row r="17" s="1" customFormat="1" ht="17.5" customHeight="1" spans="1:4">
      <c r="A17" s="9" t="s">
        <v>5</v>
      </c>
      <c r="B17" s="9" t="s">
        <v>6</v>
      </c>
      <c r="C17" s="9">
        <v>50901103715</v>
      </c>
      <c r="D17" s="10">
        <f>VLOOKUP(C17,[1]Sheet1!$D$3:$E$16,2,0)</f>
        <v>56.5</v>
      </c>
    </row>
    <row r="18" s="1" customFormat="1" ht="17.5" customHeight="1" spans="1:4">
      <c r="A18" s="9" t="s">
        <v>5</v>
      </c>
      <c r="B18" s="9" t="s">
        <v>6</v>
      </c>
      <c r="C18" s="9">
        <v>50901103716</v>
      </c>
      <c r="D18" s="10" t="s">
        <v>7</v>
      </c>
    </row>
    <row r="19" s="1" customFormat="1" ht="17.5" customHeight="1" spans="1:4">
      <c r="A19" s="9" t="s">
        <v>5</v>
      </c>
      <c r="B19" s="9" t="s">
        <v>6</v>
      </c>
      <c r="C19" s="9">
        <v>50901103717</v>
      </c>
      <c r="D19" s="10">
        <f>VLOOKUP(C19,[1]Sheet1!$D$3:$E$16,2,0)</f>
        <v>54.5</v>
      </c>
    </row>
    <row r="20" s="1" customFormat="1" ht="17.5" customHeight="1" spans="1:4">
      <c r="A20" s="9" t="s">
        <v>5</v>
      </c>
      <c r="B20" s="9" t="s">
        <v>6</v>
      </c>
      <c r="C20" s="9">
        <v>50901103718</v>
      </c>
      <c r="D20" s="10">
        <f>VLOOKUP(C20,[1]Sheet1!$D$3:$E$16,2,0)</f>
        <v>44.5</v>
      </c>
    </row>
    <row r="21" s="1" customFormat="1" ht="17.5" customHeight="1" spans="1:4">
      <c r="A21" s="9" t="s">
        <v>5</v>
      </c>
      <c r="B21" s="9" t="s">
        <v>6</v>
      </c>
      <c r="C21" s="9">
        <v>50901103719</v>
      </c>
      <c r="D21" s="10" t="s">
        <v>7</v>
      </c>
    </row>
    <row r="22" s="1" customFormat="1" ht="17.5" customHeight="1" spans="1:4">
      <c r="A22" s="9" t="s">
        <v>5</v>
      </c>
      <c r="B22" s="9" t="s">
        <v>6</v>
      </c>
      <c r="C22" s="9">
        <v>50901103720</v>
      </c>
      <c r="D22" s="10" t="s">
        <v>7</v>
      </c>
    </row>
    <row r="23" s="1" customFormat="1" ht="17.5" customHeight="1" spans="1:4">
      <c r="A23" s="9" t="s">
        <v>5</v>
      </c>
      <c r="B23" s="9" t="s">
        <v>8</v>
      </c>
      <c r="C23" s="9">
        <v>50901103721</v>
      </c>
      <c r="D23" s="10">
        <f>VLOOKUP(C23,[2]Sheet1!$D$3:$E$28,2,0)</f>
        <v>55.5</v>
      </c>
    </row>
    <row r="24" s="1" customFormat="1" ht="17.5" customHeight="1" spans="1:4">
      <c r="A24" s="9" t="s">
        <v>5</v>
      </c>
      <c r="B24" s="9" t="s">
        <v>8</v>
      </c>
      <c r="C24" s="9">
        <v>50901103722</v>
      </c>
      <c r="D24" s="10">
        <f>VLOOKUP(C24,[2]Sheet1!$D$3:$E$28,2,0)</f>
        <v>59.5</v>
      </c>
    </row>
    <row r="25" s="1" customFormat="1" ht="17.5" customHeight="1" spans="1:4">
      <c r="A25" s="9" t="s">
        <v>5</v>
      </c>
      <c r="B25" s="9" t="s">
        <v>8</v>
      </c>
      <c r="C25" s="9">
        <v>50901103723</v>
      </c>
      <c r="D25" s="10">
        <f>VLOOKUP(C25,[2]Sheet1!$D$3:$E$28,2,0)</f>
        <v>52.5</v>
      </c>
    </row>
    <row r="26" s="1" customFormat="1" ht="17.5" customHeight="1" spans="1:4">
      <c r="A26" s="9" t="s">
        <v>5</v>
      </c>
      <c r="B26" s="9" t="s">
        <v>8</v>
      </c>
      <c r="C26" s="9">
        <v>50901103724</v>
      </c>
      <c r="D26" s="10">
        <f>VLOOKUP(C26,[2]Sheet1!$D$3:$E$28,2,0)</f>
        <v>43</v>
      </c>
    </row>
    <row r="27" s="1" customFormat="1" ht="17.5" customHeight="1" spans="1:4">
      <c r="A27" s="9" t="s">
        <v>5</v>
      </c>
      <c r="B27" s="9" t="s">
        <v>8</v>
      </c>
      <c r="C27" s="9">
        <v>50901103725</v>
      </c>
      <c r="D27" s="10" t="s">
        <v>7</v>
      </c>
    </row>
    <row r="28" s="1" customFormat="1" ht="17.5" customHeight="1" spans="1:4">
      <c r="A28" s="9" t="s">
        <v>5</v>
      </c>
      <c r="B28" s="9" t="s">
        <v>8</v>
      </c>
      <c r="C28" s="9">
        <v>50901103726</v>
      </c>
      <c r="D28" s="10" t="s">
        <v>7</v>
      </c>
    </row>
    <row r="29" s="1" customFormat="1" ht="17.5" customHeight="1" spans="1:4">
      <c r="A29" s="9" t="s">
        <v>5</v>
      </c>
      <c r="B29" s="9" t="s">
        <v>8</v>
      </c>
      <c r="C29" s="9">
        <v>50901103801</v>
      </c>
      <c r="D29" s="10" t="s">
        <v>7</v>
      </c>
    </row>
    <row r="30" s="1" customFormat="1" ht="17.5" customHeight="1" spans="1:4">
      <c r="A30" s="9" t="s">
        <v>5</v>
      </c>
      <c r="B30" s="9" t="s">
        <v>8</v>
      </c>
      <c r="C30" s="9">
        <v>50901103802</v>
      </c>
      <c r="D30" s="10">
        <f>VLOOKUP(C30,[2]Sheet1!$D$3:$E$28,2,0)</f>
        <v>62.5</v>
      </c>
    </row>
    <row r="31" s="1" customFormat="1" ht="17.5" customHeight="1" spans="1:4">
      <c r="A31" s="9" t="s">
        <v>5</v>
      </c>
      <c r="B31" s="9" t="s">
        <v>8</v>
      </c>
      <c r="C31" s="9">
        <v>50901103803</v>
      </c>
      <c r="D31" s="10" t="s">
        <v>7</v>
      </c>
    </row>
    <row r="32" s="1" customFormat="1" ht="17.5" customHeight="1" spans="1:4">
      <c r="A32" s="9" t="s">
        <v>5</v>
      </c>
      <c r="B32" s="9" t="s">
        <v>8</v>
      </c>
      <c r="C32" s="9">
        <v>50901103804</v>
      </c>
      <c r="D32" s="10" t="s">
        <v>7</v>
      </c>
    </row>
    <row r="33" s="1" customFormat="1" ht="17.5" customHeight="1" spans="1:4">
      <c r="A33" s="9" t="s">
        <v>5</v>
      </c>
      <c r="B33" s="9" t="s">
        <v>8</v>
      </c>
      <c r="C33" s="9">
        <v>50901103805</v>
      </c>
      <c r="D33" s="10">
        <f>VLOOKUP(C33,[2]Sheet1!$D$3:$E$28,2,0)</f>
        <v>60</v>
      </c>
    </row>
    <row r="34" s="1" customFormat="1" ht="17.5" customHeight="1" spans="1:4">
      <c r="A34" s="9" t="s">
        <v>5</v>
      </c>
      <c r="B34" s="9" t="s">
        <v>8</v>
      </c>
      <c r="C34" s="9">
        <v>50901103806</v>
      </c>
      <c r="D34" s="10">
        <f>VLOOKUP(C34,[2]Sheet1!$D$3:$E$28,2,0)</f>
        <v>52</v>
      </c>
    </row>
    <row r="35" s="1" customFormat="1" ht="17.5" customHeight="1" spans="1:4">
      <c r="A35" s="9" t="s">
        <v>5</v>
      </c>
      <c r="B35" s="9" t="s">
        <v>8</v>
      </c>
      <c r="C35" s="9">
        <v>50901103807</v>
      </c>
      <c r="D35" s="10">
        <f>VLOOKUP(C35,[2]Sheet1!$D$3:$E$28,2,0)</f>
        <v>61</v>
      </c>
    </row>
    <row r="36" s="1" customFormat="1" ht="17.5" customHeight="1" spans="1:4">
      <c r="A36" s="9" t="s">
        <v>5</v>
      </c>
      <c r="B36" s="9" t="s">
        <v>8</v>
      </c>
      <c r="C36" s="9">
        <v>50901103808</v>
      </c>
      <c r="D36" s="10">
        <f>VLOOKUP(C36,[2]Sheet1!$D$3:$E$28,2,0)</f>
        <v>56.5</v>
      </c>
    </row>
    <row r="37" s="1" customFormat="1" ht="17.5" customHeight="1" spans="1:4">
      <c r="A37" s="9" t="s">
        <v>5</v>
      </c>
      <c r="B37" s="9" t="s">
        <v>8</v>
      </c>
      <c r="C37" s="9">
        <v>50901103809</v>
      </c>
      <c r="D37" s="10" t="s">
        <v>7</v>
      </c>
    </row>
    <row r="38" s="1" customFormat="1" ht="17.5" customHeight="1" spans="1:4">
      <c r="A38" s="9" t="s">
        <v>5</v>
      </c>
      <c r="B38" s="9" t="s">
        <v>8</v>
      </c>
      <c r="C38" s="9">
        <v>50901103810</v>
      </c>
      <c r="D38" s="10">
        <f>VLOOKUP(C38,[2]Sheet1!$D$3:$E$28,2,0)</f>
        <v>70</v>
      </c>
    </row>
    <row r="39" s="1" customFormat="1" ht="17.5" customHeight="1" spans="1:4">
      <c r="A39" s="9" t="s">
        <v>5</v>
      </c>
      <c r="B39" s="9" t="s">
        <v>8</v>
      </c>
      <c r="C39" s="9">
        <v>50901103811</v>
      </c>
      <c r="D39" s="10">
        <f>VLOOKUP(C39,[2]Sheet1!$D$3:$E$28,2,0)</f>
        <v>61.5</v>
      </c>
    </row>
    <row r="40" s="1" customFormat="1" ht="17.5" customHeight="1" spans="1:4">
      <c r="A40" s="9" t="s">
        <v>5</v>
      </c>
      <c r="B40" s="9" t="s">
        <v>8</v>
      </c>
      <c r="C40" s="9">
        <v>50901103812</v>
      </c>
      <c r="D40" s="10">
        <f>VLOOKUP(C40,[2]Sheet1!$D$3:$E$28,2,0)</f>
        <v>57</v>
      </c>
    </row>
    <row r="41" s="1" customFormat="1" ht="17.5" customHeight="1" spans="1:4">
      <c r="A41" s="9" t="s">
        <v>5</v>
      </c>
      <c r="B41" s="9" t="s">
        <v>8</v>
      </c>
      <c r="C41" s="9">
        <v>50901103813</v>
      </c>
      <c r="D41" s="10">
        <f>VLOOKUP(C41,[2]Sheet1!$D$3:$E$28,2,0)</f>
        <v>54.5</v>
      </c>
    </row>
    <row r="42" s="1" customFormat="1" ht="17.5" customHeight="1" spans="1:4">
      <c r="A42" s="9" t="s">
        <v>5</v>
      </c>
      <c r="B42" s="9" t="s">
        <v>8</v>
      </c>
      <c r="C42" s="9">
        <v>50901103814</v>
      </c>
      <c r="D42" s="10" t="s">
        <v>7</v>
      </c>
    </row>
    <row r="43" s="1" customFormat="1" ht="17.5" customHeight="1" spans="1:4">
      <c r="A43" s="9" t="s">
        <v>5</v>
      </c>
      <c r="B43" s="9" t="s">
        <v>8</v>
      </c>
      <c r="C43" s="9">
        <v>50901103815</v>
      </c>
      <c r="D43" s="10">
        <f>VLOOKUP(C43,[2]Sheet1!$D$3:$E$28,2,0)</f>
        <v>68.5</v>
      </c>
    </row>
    <row r="44" s="1" customFormat="1" ht="17.5" customHeight="1" spans="1:4">
      <c r="A44" s="9" t="s">
        <v>5</v>
      </c>
      <c r="B44" s="9" t="s">
        <v>8</v>
      </c>
      <c r="C44" s="9">
        <v>50901103816</v>
      </c>
      <c r="D44" s="10">
        <f>VLOOKUP(C44,[2]Sheet1!$D$3:$E$28,2,0)</f>
        <v>61.5</v>
      </c>
    </row>
    <row r="45" s="1" customFormat="1" ht="17.5" customHeight="1" spans="1:4">
      <c r="A45" s="9" t="s">
        <v>5</v>
      </c>
      <c r="B45" s="9" t="s">
        <v>8</v>
      </c>
      <c r="C45" s="9">
        <v>50901103817</v>
      </c>
      <c r="D45" s="10">
        <f>VLOOKUP(C45,[2]Sheet1!$D$3:$E$28,2,0)</f>
        <v>63</v>
      </c>
    </row>
    <row r="46" s="1" customFormat="1" ht="17.5" customHeight="1" spans="1:4">
      <c r="A46" s="9" t="s">
        <v>5</v>
      </c>
      <c r="B46" s="9" t="s">
        <v>8</v>
      </c>
      <c r="C46" s="9">
        <v>50901103818</v>
      </c>
      <c r="D46" s="10">
        <f>VLOOKUP(C46,[2]Sheet1!$D$3:$E$28,2,0)</f>
        <v>58</v>
      </c>
    </row>
    <row r="47" s="1" customFormat="1" ht="17.5" customHeight="1" spans="1:4">
      <c r="A47" s="9" t="s">
        <v>5</v>
      </c>
      <c r="B47" s="9" t="s">
        <v>8</v>
      </c>
      <c r="C47" s="9">
        <v>50901103819</v>
      </c>
      <c r="D47" s="10">
        <f>VLOOKUP(C47,[2]Sheet1!$D$3:$E$28,2,0)</f>
        <v>58.5</v>
      </c>
    </row>
    <row r="48" s="1" customFormat="1" ht="17.5" customHeight="1" spans="1:4">
      <c r="A48" s="9" t="s">
        <v>5</v>
      </c>
      <c r="B48" s="9" t="s">
        <v>8</v>
      </c>
      <c r="C48" s="9">
        <v>50901103820</v>
      </c>
      <c r="D48" s="10" t="s">
        <v>7</v>
      </c>
    </row>
    <row r="49" s="1" customFormat="1" ht="17.5" customHeight="1" spans="1:4">
      <c r="A49" s="9" t="s">
        <v>5</v>
      </c>
      <c r="B49" s="9" t="s">
        <v>8</v>
      </c>
      <c r="C49" s="9">
        <v>50901103821</v>
      </c>
      <c r="D49" s="10">
        <f>VLOOKUP(C49,[2]Sheet1!$D$3:$E$28,2,0)</f>
        <v>57.5</v>
      </c>
    </row>
    <row r="50" s="1" customFormat="1" ht="17.5" customHeight="1" spans="1:4">
      <c r="A50" s="9" t="s">
        <v>5</v>
      </c>
      <c r="B50" s="9" t="s">
        <v>8</v>
      </c>
      <c r="C50" s="9">
        <v>50901103822</v>
      </c>
      <c r="D50" s="10">
        <f>VLOOKUP(C50,[2]Sheet1!$D$3:$E$28,2,0)</f>
        <v>62</v>
      </c>
    </row>
    <row r="51" s="1" customFormat="1" ht="17.5" customHeight="1" spans="1:4">
      <c r="A51" s="9" t="s">
        <v>5</v>
      </c>
      <c r="B51" s="9" t="s">
        <v>8</v>
      </c>
      <c r="C51" s="9">
        <v>50901103823</v>
      </c>
      <c r="D51" s="10">
        <f>VLOOKUP(C51,[2]Sheet1!$D$3:$E$28,2,0)</f>
        <v>55.5</v>
      </c>
    </row>
    <row r="52" s="1" customFormat="1" ht="17.5" customHeight="1" spans="1:4">
      <c r="A52" s="9" t="s">
        <v>5</v>
      </c>
      <c r="B52" s="9" t="s">
        <v>8</v>
      </c>
      <c r="C52" s="9">
        <v>50901103824</v>
      </c>
      <c r="D52" s="10">
        <f>VLOOKUP(C52,[2]Sheet1!$D$3:$E$28,2,0)</f>
        <v>52</v>
      </c>
    </row>
    <row r="53" s="1" customFormat="1" ht="17.5" customHeight="1" spans="1:4">
      <c r="A53" s="9" t="s">
        <v>5</v>
      </c>
      <c r="B53" s="9" t="s">
        <v>8</v>
      </c>
      <c r="C53" s="9">
        <v>50901103825</v>
      </c>
      <c r="D53" s="10" t="s">
        <v>7</v>
      </c>
    </row>
    <row r="54" s="1" customFormat="1" ht="17.5" customHeight="1" spans="1:4">
      <c r="A54" s="9" t="s">
        <v>5</v>
      </c>
      <c r="B54" s="9" t="s">
        <v>8</v>
      </c>
      <c r="C54" s="9">
        <v>50901103826</v>
      </c>
      <c r="D54" s="10" t="s">
        <v>7</v>
      </c>
    </row>
    <row r="55" s="1" customFormat="1" ht="17.5" customHeight="1" spans="1:4">
      <c r="A55" s="9" t="s">
        <v>5</v>
      </c>
      <c r="B55" s="9" t="s">
        <v>8</v>
      </c>
      <c r="C55" s="9">
        <v>50901103827</v>
      </c>
      <c r="D55" s="10">
        <f>VLOOKUP(C55,[2]Sheet1!$D$3:$E$28,2,0)</f>
        <v>73</v>
      </c>
    </row>
    <row r="56" s="1" customFormat="1" ht="17.5" customHeight="1" spans="1:4">
      <c r="A56" s="9" t="s">
        <v>5</v>
      </c>
      <c r="B56" s="9" t="s">
        <v>8</v>
      </c>
      <c r="C56" s="9">
        <v>50901103828</v>
      </c>
      <c r="D56" s="10">
        <f>VLOOKUP(C56,[2]Sheet1!$D$3:$E$28,2,0)</f>
        <v>56.5</v>
      </c>
    </row>
    <row r="57" s="1" customFormat="1" ht="17.5" customHeight="1" spans="1:4">
      <c r="A57" s="9" t="s">
        <v>5</v>
      </c>
      <c r="B57" s="9" t="s">
        <v>8</v>
      </c>
      <c r="C57" s="9">
        <v>50901103829</v>
      </c>
      <c r="D57" s="10">
        <f>VLOOKUP(C57,[2]Sheet1!$D$3:$E$28,2,0)</f>
        <v>59.5</v>
      </c>
    </row>
    <row r="58" s="1" customFormat="1" ht="17.5" customHeight="1" spans="1:4">
      <c r="A58" s="9" t="s">
        <v>5</v>
      </c>
      <c r="B58" s="9" t="s">
        <v>8</v>
      </c>
      <c r="C58" s="9">
        <v>50901103830</v>
      </c>
      <c r="D58" s="10">
        <f>VLOOKUP(C58,[2]Sheet1!$D$3:$E$28,2,0)</f>
        <v>65.5</v>
      </c>
    </row>
    <row r="59" s="1" customFormat="1" ht="17.5" customHeight="1" spans="1:4">
      <c r="A59" s="9" t="s">
        <v>5</v>
      </c>
      <c r="B59" s="9" t="s">
        <v>9</v>
      </c>
      <c r="C59" s="9">
        <v>50901104001</v>
      </c>
      <c r="D59" s="10" t="s">
        <v>7</v>
      </c>
    </row>
    <row r="60" s="1" customFormat="1" ht="17.5" customHeight="1" spans="1:4">
      <c r="A60" s="9" t="s">
        <v>5</v>
      </c>
      <c r="B60" s="9" t="s">
        <v>9</v>
      </c>
      <c r="C60" s="9">
        <v>50901104002</v>
      </c>
      <c r="D60" s="10">
        <f>VLOOKUP(C60,[3]Sheet1!$D$3:$E$15,2,0)</f>
        <v>62</v>
      </c>
    </row>
    <row r="61" s="1" customFormat="1" ht="17.5" customHeight="1" spans="1:4">
      <c r="A61" s="9" t="s">
        <v>5</v>
      </c>
      <c r="B61" s="9" t="s">
        <v>9</v>
      </c>
      <c r="C61" s="9">
        <v>50901104003</v>
      </c>
      <c r="D61" s="10" t="s">
        <v>7</v>
      </c>
    </row>
    <row r="62" s="1" customFormat="1" ht="17.5" customHeight="1" spans="1:4">
      <c r="A62" s="9" t="s">
        <v>5</v>
      </c>
      <c r="B62" s="9" t="s">
        <v>9</v>
      </c>
      <c r="C62" s="9">
        <v>50901104004</v>
      </c>
      <c r="D62" s="10">
        <f>VLOOKUP(C62,[3]Sheet1!$D$3:$E$15,2,0)</f>
        <v>56.5</v>
      </c>
    </row>
    <row r="63" s="1" customFormat="1" ht="17.5" customHeight="1" spans="1:4">
      <c r="A63" s="9" t="s">
        <v>5</v>
      </c>
      <c r="B63" s="9" t="s">
        <v>9</v>
      </c>
      <c r="C63" s="9">
        <v>50901104005</v>
      </c>
      <c r="D63" s="10">
        <f>VLOOKUP(C63,[3]Sheet1!$D$3:$E$15,2,0)</f>
        <v>62.5</v>
      </c>
    </row>
    <row r="64" s="1" customFormat="1" ht="17.5" customHeight="1" spans="1:4">
      <c r="A64" s="9" t="s">
        <v>5</v>
      </c>
      <c r="B64" s="9" t="s">
        <v>9</v>
      </c>
      <c r="C64" s="9">
        <v>50901104006</v>
      </c>
      <c r="D64" s="10" t="s">
        <v>7</v>
      </c>
    </row>
    <row r="65" s="1" customFormat="1" ht="17.5" customHeight="1" spans="1:4">
      <c r="A65" s="9" t="s">
        <v>5</v>
      </c>
      <c r="B65" s="9" t="s">
        <v>9</v>
      </c>
      <c r="C65" s="9">
        <v>50901104007</v>
      </c>
      <c r="D65" s="10">
        <f>VLOOKUP(C65,[3]Sheet1!$D$3:$E$15,2,0)</f>
        <v>59</v>
      </c>
    </row>
    <row r="66" s="1" customFormat="1" ht="17.5" customHeight="1" spans="1:4">
      <c r="A66" s="9" t="s">
        <v>5</v>
      </c>
      <c r="B66" s="9" t="s">
        <v>9</v>
      </c>
      <c r="C66" s="9">
        <v>50901104008</v>
      </c>
      <c r="D66" s="10">
        <f>VLOOKUP(C66,[3]Sheet1!$D$3:$E$15,2,0)</f>
        <v>48</v>
      </c>
    </row>
    <row r="67" s="1" customFormat="1" ht="17.5" customHeight="1" spans="1:4">
      <c r="A67" s="9" t="s">
        <v>5</v>
      </c>
      <c r="B67" s="9" t="s">
        <v>9</v>
      </c>
      <c r="C67" s="9">
        <v>50901104009</v>
      </c>
      <c r="D67" s="10">
        <f>VLOOKUP(C67,[3]Sheet1!$D$3:$E$15,2,0)</f>
        <v>64</v>
      </c>
    </row>
    <row r="68" s="1" customFormat="1" ht="17.5" customHeight="1" spans="1:4">
      <c r="A68" s="9" t="s">
        <v>5</v>
      </c>
      <c r="B68" s="9" t="s">
        <v>9</v>
      </c>
      <c r="C68" s="9">
        <v>50901104010</v>
      </c>
      <c r="D68" s="10" t="s">
        <v>7</v>
      </c>
    </row>
    <row r="69" s="1" customFormat="1" ht="17.5" customHeight="1" spans="1:4">
      <c r="A69" s="9" t="s">
        <v>5</v>
      </c>
      <c r="B69" s="9" t="s">
        <v>9</v>
      </c>
      <c r="C69" s="9">
        <v>50901104011</v>
      </c>
      <c r="D69" s="10">
        <f>VLOOKUP(C69,[3]Sheet1!$D$3:$E$15,2,0)</f>
        <v>39.5</v>
      </c>
    </row>
    <row r="70" s="1" customFormat="1" ht="17.5" customHeight="1" spans="1:4">
      <c r="A70" s="9" t="s">
        <v>5</v>
      </c>
      <c r="B70" s="9" t="s">
        <v>9</v>
      </c>
      <c r="C70" s="9">
        <v>50901104012</v>
      </c>
      <c r="D70" s="10">
        <f>VLOOKUP(C70,[3]Sheet1!$D$3:$E$15,2,0)</f>
        <v>35.5</v>
      </c>
    </row>
    <row r="71" s="1" customFormat="1" ht="17.5" customHeight="1" spans="1:4">
      <c r="A71" s="9" t="s">
        <v>5</v>
      </c>
      <c r="B71" s="9" t="s">
        <v>9</v>
      </c>
      <c r="C71" s="9">
        <v>50901104013</v>
      </c>
      <c r="D71" s="10">
        <f>VLOOKUP(C71,[3]Sheet1!$D$3:$E$15,2,0)</f>
        <v>64</v>
      </c>
    </row>
    <row r="72" s="1" customFormat="1" ht="17.5" customHeight="1" spans="1:4">
      <c r="A72" s="9" t="s">
        <v>5</v>
      </c>
      <c r="B72" s="9" t="s">
        <v>9</v>
      </c>
      <c r="C72" s="9">
        <v>50901104014</v>
      </c>
      <c r="D72" s="10" t="s">
        <v>7</v>
      </c>
    </row>
    <row r="73" s="1" customFormat="1" ht="17.5" customHeight="1" spans="1:4">
      <c r="A73" s="9" t="s">
        <v>5</v>
      </c>
      <c r="B73" s="9" t="s">
        <v>9</v>
      </c>
      <c r="C73" s="9">
        <v>50901104015</v>
      </c>
      <c r="D73" s="10" t="s">
        <v>7</v>
      </c>
    </row>
    <row r="74" s="1" customFormat="1" ht="17.5" customHeight="1" spans="1:4">
      <c r="A74" s="9" t="s">
        <v>5</v>
      </c>
      <c r="B74" s="9" t="s">
        <v>9</v>
      </c>
      <c r="C74" s="9">
        <v>50901104016</v>
      </c>
      <c r="D74" s="10">
        <f>VLOOKUP(C74,[3]Sheet1!$D$3:$E$15,2,0)</f>
        <v>56</v>
      </c>
    </row>
    <row r="75" s="1" customFormat="1" ht="17.5" customHeight="1" spans="1:4">
      <c r="A75" s="9" t="s">
        <v>5</v>
      </c>
      <c r="B75" s="9" t="s">
        <v>9</v>
      </c>
      <c r="C75" s="9">
        <v>50901104017</v>
      </c>
      <c r="D75" s="10">
        <f>VLOOKUP(C75,[3]Sheet1!$D$3:$E$15,2,0)</f>
        <v>59.5</v>
      </c>
    </row>
    <row r="76" s="1" customFormat="1" ht="17.5" customHeight="1" spans="1:4">
      <c r="A76" s="9" t="s">
        <v>5</v>
      </c>
      <c r="B76" s="9" t="s">
        <v>9</v>
      </c>
      <c r="C76" s="9">
        <v>50901104018</v>
      </c>
      <c r="D76" s="10">
        <f>VLOOKUP(C76,[3]Sheet1!$D$3:$E$15,2,0)</f>
        <v>55.5</v>
      </c>
    </row>
    <row r="77" s="1" customFormat="1" ht="17.5" customHeight="1" spans="1:4">
      <c r="A77" s="9" t="s">
        <v>5</v>
      </c>
      <c r="B77" s="9" t="s">
        <v>9</v>
      </c>
      <c r="C77" s="9">
        <v>50901104019</v>
      </c>
      <c r="D77" s="10" t="s">
        <v>7</v>
      </c>
    </row>
    <row r="78" s="1" customFormat="1" ht="17.5" customHeight="1" spans="1:4">
      <c r="A78" s="9" t="s">
        <v>5</v>
      </c>
      <c r="B78" s="9" t="s">
        <v>9</v>
      </c>
      <c r="C78" s="9">
        <v>50901104020</v>
      </c>
      <c r="D78" s="10">
        <f>VLOOKUP(C78,[3]Sheet1!$D$3:$E$15,2,0)</f>
        <v>47</v>
      </c>
    </row>
    <row r="79" s="1" customFormat="1" ht="17.5" customHeight="1" spans="1:4">
      <c r="A79" s="9" t="s">
        <v>5</v>
      </c>
      <c r="B79" s="9" t="s">
        <v>10</v>
      </c>
      <c r="C79" s="9" t="s">
        <v>11</v>
      </c>
      <c r="D79" s="10" t="s">
        <v>7</v>
      </c>
    </row>
    <row r="80" s="1" customFormat="1" ht="17.5" customHeight="1" spans="1:4">
      <c r="A80" s="9" t="s">
        <v>5</v>
      </c>
      <c r="B80" s="9" t="s">
        <v>10</v>
      </c>
      <c r="C80" s="9" t="s">
        <v>12</v>
      </c>
      <c r="D80" s="10" t="s">
        <v>7</v>
      </c>
    </row>
    <row r="81" s="1" customFormat="1" ht="17.5" customHeight="1" spans="1:4">
      <c r="A81" s="9" t="s">
        <v>5</v>
      </c>
      <c r="B81" s="9" t="s">
        <v>10</v>
      </c>
      <c r="C81" s="9" t="s">
        <v>13</v>
      </c>
      <c r="D81" s="10" t="s">
        <v>7</v>
      </c>
    </row>
    <row r="82" s="1" customFormat="1" ht="17.5" customHeight="1" spans="1:4">
      <c r="A82" s="9" t="s">
        <v>5</v>
      </c>
      <c r="B82" s="9" t="s">
        <v>14</v>
      </c>
      <c r="C82" s="11">
        <v>50901103901</v>
      </c>
      <c r="D82" s="10" t="s">
        <v>7</v>
      </c>
    </row>
    <row r="83" s="1" customFormat="1" ht="17.5" customHeight="1" spans="1:4">
      <c r="A83" s="9" t="s">
        <v>5</v>
      </c>
      <c r="B83" s="9" t="s">
        <v>14</v>
      </c>
      <c r="C83" s="11">
        <v>50901103902</v>
      </c>
      <c r="D83" s="10">
        <f>VLOOKUP(C83,[11]Sheet1!$D$3:$E$17,2,0)</f>
        <v>63</v>
      </c>
    </row>
    <row r="84" s="1" customFormat="1" ht="17.5" customHeight="1" spans="1:4">
      <c r="A84" s="9" t="s">
        <v>5</v>
      </c>
      <c r="B84" s="9" t="s">
        <v>14</v>
      </c>
      <c r="C84" s="11">
        <v>50901103903</v>
      </c>
      <c r="D84" s="10">
        <f>VLOOKUP(C84,[11]Sheet1!$D$3:$E$17,2,0)</f>
        <v>47</v>
      </c>
    </row>
    <row r="85" s="1" customFormat="1" ht="17.5" customHeight="1" spans="1:4">
      <c r="A85" s="9" t="s">
        <v>5</v>
      </c>
      <c r="B85" s="9" t="s">
        <v>14</v>
      </c>
      <c r="C85" s="11">
        <v>50901103904</v>
      </c>
      <c r="D85" s="10" t="s">
        <v>7</v>
      </c>
    </row>
    <row r="86" s="1" customFormat="1" ht="17.5" customHeight="1" spans="1:4">
      <c r="A86" s="9" t="s">
        <v>5</v>
      </c>
      <c r="B86" s="9" t="s">
        <v>14</v>
      </c>
      <c r="C86" s="11">
        <v>50901103905</v>
      </c>
      <c r="D86" s="10" t="s">
        <v>7</v>
      </c>
    </row>
    <row r="87" s="1" customFormat="1" ht="17.5" customHeight="1" spans="1:4">
      <c r="A87" s="9" t="s">
        <v>5</v>
      </c>
      <c r="B87" s="9" t="s">
        <v>14</v>
      </c>
      <c r="C87" s="11">
        <v>50901103906</v>
      </c>
      <c r="D87" s="10" t="s">
        <v>7</v>
      </c>
    </row>
    <row r="88" s="1" customFormat="1" ht="17.5" customHeight="1" spans="1:4">
      <c r="A88" s="9" t="s">
        <v>5</v>
      </c>
      <c r="B88" s="9" t="s">
        <v>14</v>
      </c>
      <c r="C88" s="11">
        <v>50901103907</v>
      </c>
      <c r="D88" s="10">
        <f>VLOOKUP(C88,[11]Sheet1!$D$3:$E$17,2,0)</f>
        <v>44</v>
      </c>
    </row>
    <row r="89" s="1" customFormat="1" ht="17.5" customHeight="1" spans="1:4">
      <c r="A89" s="9" t="s">
        <v>5</v>
      </c>
      <c r="B89" s="9" t="s">
        <v>14</v>
      </c>
      <c r="C89" s="11">
        <v>50901103908</v>
      </c>
      <c r="D89" s="10">
        <f>VLOOKUP(C89,[11]Sheet1!$D$3:$E$17,2,0)</f>
        <v>70</v>
      </c>
    </row>
    <row r="90" s="1" customFormat="1" ht="17.5" customHeight="1" spans="1:4">
      <c r="A90" s="9" t="s">
        <v>5</v>
      </c>
      <c r="B90" s="9" t="s">
        <v>14</v>
      </c>
      <c r="C90" s="11">
        <v>50901103909</v>
      </c>
      <c r="D90" s="10">
        <f>VLOOKUP(C90,[11]Sheet1!$D$3:$E$17,2,0)</f>
        <v>50</v>
      </c>
    </row>
    <row r="91" s="1" customFormat="1" ht="17.5" customHeight="1" spans="1:4">
      <c r="A91" s="9" t="s">
        <v>5</v>
      </c>
      <c r="B91" s="9" t="s">
        <v>14</v>
      </c>
      <c r="C91" s="11">
        <v>50901103910</v>
      </c>
      <c r="D91" s="10">
        <f>VLOOKUP(C91,[11]Sheet1!$D$3:$E$17,2,0)</f>
        <v>71</v>
      </c>
    </row>
    <row r="92" s="1" customFormat="1" ht="17.5" customHeight="1" spans="1:4">
      <c r="A92" s="9" t="s">
        <v>5</v>
      </c>
      <c r="B92" s="9" t="s">
        <v>14</v>
      </c>
      <c r="C92" s="11">
        <v>50901103911</v>
      </c>
      <c r="D92" s="10" t="s">
        <v>7</v>
      </c>
    </row>
    <row r="93" s="1" customFormat="1" ht="17.5" customHeight="1" spans="1:4">
      <c r="A93" s="9" t="s">
        <v>5</v>
      </c>
      <c r="B93" s="9" t="s">
        <v>14</v>
      </c>
      <c r="C93" s="11">
        <v>50901103912</v>
      </c>
      <c r="D93" s="10">
        <f>VLOOKUP(C93,[11]Sheet1!$D$3:$E$17,2,0)</f>
        <v>49</v>
      </c>
    </row>
    <row r="94" s="1" customFormat="1" ht="17.5" customHeight="1" spans="1:4">
      <c r="A94" s="9" t="s">
        <v>5</v>
      </c>
      <c r="B94" s="9" t="s">
        <v>14</v>
      </c>
      <c r="C94" s="11">
        <v>50901103913</v>
      </c>
      <c r="D94" s="10" t="s">
        <v>7</v>
      </c>
    </row>
    <row r="95" s="1" customFormat="1" ht="17.5" customHeight="1" spans="1:4">
      <c r="A95" s="9" t="s">
        <v>5</v>
      </c>
      <c r="B95" s="9" t="s">
        <v>14</v>
      </c>
      <c r="C95" s="11">
        <v>50901103914</v>
      </c>
      <c r="D95" s="10">
        <f>VLOOKUP(C95,[11]Sheet1!$D$3:$E$17,2,0)</f>
        <v>56</v>
      </c>
    </row>
    <row r="96" s="1" customFormat="1" ht="17.5" customHeight="1" spans="1:4">
      <c r="A96" s="9" t="s">
        <v>5</v>
      </c>
      <c r="B96" s="9" t="s">
        <v>14</v>
      </c>
      <c r="C96" s="11">
        <v>50901103915</v>
      </c>
      <c r="D96" s="10" t="s">
        <v>7</v>
      </c>
    </row>
    <row r="97" s="1" customFormat="1" ht="17.5" customHeight="1" spans="1:4">
      <c r="A97" s="9" t="s">
        <v>5</v>
      </c>
      <c r="B97" s="9" t="s">
        <v>14</v>
      </c>
      <c r="C97" s="11">
        <v>50901103916</v>
      </c>
      <c r="D97" s="10">
        <f>VLOOKUP(C97,[11]Sheet1!$D$3:$E$17,2,0)</f>
        <v>55</v>
      </c>
    </row>
    <row r="98" s="1" customFormat="1" ht="17.5" customHeight="1" spans="1:4">
      <c r="A98" s="9" t="s">
        <v>5</v>
      </c>
      <c r="B98" s="9" t="s">
        <v>14</v>
      </c>
      <c r="C98" s="11">
        <v>50901103917</v>
      </c>
      <c r="D98" s="10" t="s">
        <v>7</v>
      </c>
    </row>
    <row r="99" s="1" customFormat="1" ht="17.5" customHeight="1" spans="1:4">
      <c r="A99" s="9" t="s">
        <v>5</v>
      </c>
      <c r="B99" s="9" t="s">
        <v>14</v>
      </c>
      <c r="C99" s="11">
        <v>50901103918</v>
      </c>
      <c r="D99" s="10">
        <f>VLOOKUP(C99,[11]Sheet1!$D$3:$E$17,2,0)</f>
        <v>60</v>
      </c>
    </row>
    <row r="100" s="1" customFormat="1" ht="17.5" customHeight="1" spans="1:4">
      <c r="A100" s="9" t="s">
        <v>5</v>
      </c>
      <c r="B100" s="9" t="s">
        <v>14</v>
      </c>
      <c r="C100" s="11">
        <v>50901103919</v>
      </c>
      <c r="D100" s="10" t="s">
        <v>7</v>
      </c>
    </row>
    <row r="101" s="1" customFormat="1" ht="17.5" customHeight="1" spans="1:4">
      <c r="A101" s="9" t="s">
        <v>5</v>
      </c>
      <c r="B101" s="9" t="s">
        <v>14</v>
      </c>
      <c r="C101" s="11">
        <v>50901103920</v>
      </c>
      <c r="D101" s="10">
        <f>VLOOKUP(C101,[11]Sheet1!$D$3:$E$17,2,0)</f>
        <v>50</v>
      </c>
    </row>
    <row r="102" s="1" customFormat="1" ht="17.5" customHeight="1" spans="1:4">
      <c r="A102" s="9" t="s">
        <v>5</v>
      </c>
      <c r="B102" s="9" t="s">
        <v>14</v>
      </c>
      <c r="C102" s="11">
        <v>50901103921</v>
      </c>
      <c r="D102" s="10">
        <f>VLOOKUP(C102,[11]Sheet1!$D$3:$E$17,2,0)</f>
        <v>84</v>
      </c>
    </row>
    <row r="103" s="1" customFormat="1" ht="17.5" customHeight="1" spans="1:4">
      <c r="A103" s="9" t="s">
        <v>5</v>
      </c>
      <c r="B103" s="9" t="s">
        <v>14</v>
      </c>
      <c r="C103" s="11">
        <v>50901103922</v>
      </c>
      <c r="D103" s="10" t="s">
        <v>7</v>
      </c>
    </row>
    <row r="104" s="1" customFormat="1" ht="17.5" customHeight="1" spans="1:4">
      <c r="A104" s="9" t="s">
        <v>5</v>
      </c>
      <c r="B104" s="9" t="s">
        <v>14</v>
      </c>
      <c r="C104" s="11">
        <v>50901103923</v>
      </c>
      <c r="D104" s="10" t="s">
        <v>7</v>
      </c>
    </row>
    <row r="105" s="1" customFormat="1" ht="17.5" customHeight="1" spans="1:4">
      <c r="A105" s="9" t="s">
        <v>5</v>
      </c>
      <c r="B105" s="9" t="s">
        <v>14</v>
      </c>
      <c r="C105" s="11">
        <v>50901103924</v>
      </c>
      <c r="D105" s="10">
        <f>VLOOKUP(C105,[11]Sheet1!$D$3:$E$17,2,0)</f>
        <v>68</v>
      </c>
    </row>
    <row r="106" s="1" customFormat="1" ht="17.5" customHeight="1" spans="1:4">
      <c r="A106" s="9" t="s">
        <v>5</v>
      </c>
      <c r="B106" s="9" t="s">
        <v>14</v>
      </c>
      <c r="C106" s="11">
        <v>50901103925</v>
      </c>
      <c r="D106" s="10" t="s">
        <v>7</v>
      </c>
    </row>
    <row r="107" s="1" customFormat="1" ht="17.5" customHeight="1" spans="1:4">
      <c r="A107" s="9" t="s">
        <v>5</v>
      </c>
      <c r="B107" s="9" t="s">
        <v>14</v>
      </c>
      <c r="C107" s="11">
        <v>50901103926</v>
      </c>
      <c r="D107" s="10">
        <f>VLOOKUP(C107,[11]Sheet1!$D$3:$E$17,2,0)</f>
        <v>66</v>
      </c>
    </row>
    <row r="108" s="1" customFormat="1" ht="17.5" customHeight="1" spans="1:4">
      <c r="A108" s="9" t="s">
        <v>5</v>
      </c>
      <c r="B108" s="9" t="s">
        <v>14</v>
      </c>
      <c r="C108" s="11">
        <v>50901103927</v>
      </c>
      <c r="D108" s="10" t="s">
        <v>7</v>
      </c>
    </row>
    <row r="109" s="1" customFormat="1" ht="17.5" customHeight="1" spans="1:4">
      <c r="A109" s="9" t="s">
        <v>5</v>
      </c>
      <c r="B109" s="9" t="s">
        <v>14</v>
      </c>
      <c r="C109" s="11">
        <v>50901103928</v>
      </c>
      <c r="D109" s="10">
        <f>VLOOKUP(C109,[11]Sheet1!$D$3:$E$17,2,0)</f>
        <v>59</v>
      </c>
    </row>
    <row r="110" s="1" customFormat="1" ht="17.5" customHeight="1" spans="1:4">
      <c r="A110" s="9" t="s">
        <v>5</v>
      </c>
      <c r="B110" s="12" t="s">
        <v>15</v>
      </c>
      <c r="C110" s="9">
        <v>50901106915</v>
      </c>
      <c r="D110" s="10">
        <f>VLOOKUP(C110,[4]Sheet1!$D$3:$E$11,2,0)</f>
        <v>48</v>
      </c>
    </row>
    <row r="111" s="1" customFormat="1" ht="17.5" customHeight="1" spans="1:4">
      <c r="A111" s="9" t="s">
        <v>5</v>
      </c>
      <c r="B111" s="12" t="s">
        <v>15</v>
      </c>
      <c r="C111" s="9">
        <v>50901106916</v>
      </c>
      <c r="D111" s="13" t="s">
        <v>16</v>
      </c>
    </row>
    <row r="112" s="1" customFormat="1" ht="17.5" customHeight="1" spans="1:4">
      <c r="A112" s="9" t="s">
        <v>5</v>
      </c>
      <c r="B112" s="12" t="s">
        <v>15</v>
      </c>
      <c r="C112" s="9">
        <v>50901106917</v>
      </c>
      <c r="D112" s="10">
        <f>VLOOKUP(C112,[4]Sheet1!$D$3:$E$11,2,0)</f>
        <v>37</v>
      </c>
    </row>
    <row r="113" s="1" customFormat="1" ht="17.5" customHeight="1" spans="1:4">
      <c r="A113" s="9" t="s">
        <v>5</v>
      </c>
      <c r="B113" s="12" t="s">
        <v>15</v>
      </c>
      <c r="C113" s="9">
        <v>50901106918</v>
      </c>
      <c r="D113" s="13" t="s">
        <v>16</v>
      </c>
    </row>
    <row r="114" s="1" customFormat="1" ht="17.5" customHeight="1" spans="1:4">
      <c r="A114" s="9" t="s">
        <v>5</v>
      </c>
      <c r="B114" s="12" t="s">
        <v>15</v>
      </c>
      <c r="C114" s="9">
        <v>50901106919</v>
      </c>
      <c r="D114" s="10">
        <f>VLOOKUP(C114,[4]Sheet1!$D$3:$E$11,2,0)</f>
        <v>48</v>
      </c>
    </row>
    <row r="115" s="1" customFormat="1" ht="17.5" customHeight="1" spans="1:4">
      <c r="A115" s="9" t="s">
        <v>5</v>
      </c>
      <c r="B115" s="12" t="s">
        <v>15</v>
      </c>
      <c r="C115" s="9">
        <v>50901106920</v>
      </c>
      <c r="D115" s="13" t="s">
        <v>16</v>
      </c>
    </row>
    <row r="116" s="1" customFormat="1" ht="17.5" customHeight="1" spans="1:4">
      <c r="A116" s="9" t="s">
        <v>5</v>
      </c>
      <c r="B116" s="12" t="s">
        <v>15</v>
      </c>
      <c r="C116" s="9">
        <v>50901106921</v>
      </c>
      <c r="D116" s="13" t="s">
        <v>16</v>
      </c>
    </row>
    <row r="117" s="1" customFormat="1" ht="17.5" customHeight="1" spans="1:4">
      <c r="A117" s="9" t="s">
        <v>5</v>
      </c>
      <c r="B117" s="12" t="s">
        <v>15</v>
      </c>
      <c r="C117" s="9">
        <v>50901106922</v>
      </c>
      <c r="D117" s="10">
        <f>VLOOKUP(C117,[4]Sheet1!$D$3:$E$11,2,0)</f>
        <v>21</v>
      </c>
    </row>
    <row r="118" s="1" customFormat="1" ht="17.5" customHeight="1" spans="1:4">
      <c r="A118" s="9" t="s">
        <v>5</v>
      </c>
      <c r="B118" s="12" t="s">
        <v>15</v>
      </c>
      <c r="C118" s="9">
        <v>50901106923</v>
      </c>
      <c r="D118" s="10">
        <f>VLOOKUP(C118,[4]Sheet1!$D$3:$E$11,2,0)</f>
        <v>40</v>
      </c>
    </row>
    <row r="119" s="1" customFormat="1" ht="17.5" customHeight="1" spans="1:4">
      <c r="A119" s="9" t="s">
        <v>5</v>
      </c>
      <c r="B119" s="12" t="s">
        <v>15</v>
      </c>
      <c r="C119" s="9">
        <v>50901106924</v>
      </c>
      <c r="D119" s="10">
        <f>VLOOKUP(C119,[4]Sheet1!$D$3:$E$11,2,0)</f>
        <v>42</v>
      </c>
    </row>
    <row r="120" s="1" customFormat="1" ht="17.5" customHeight="1" spans="1:4">
      <c r="A120" s="9" t="s">
        <v>5</v>
      </c>
      <c r="B120" s="12" t="s">
        <v>15</v>
      </c>
      <c r="C120" s="9">
        <v>50901106925</v>
      </c>
      <c r="D120" s="13" t="s">
        <v>16</v>
      </c>
    </row>
    <row r="121" s="1" customFormat="1" ht="17.5" customHeight="1" spans="1:4">
      <c r="A121" s="9" t="s">
        <v>5</v>
      </c>
      <c r="B121" s="12" t="s">
        <v>15</v>
      </c>
      <c r="C121" s="9">
        <v>50901106926</v>
      </c>
      <c r="D121" s="13" t="s">
        <v>16</v>
      </c>
    </row>
    <row r="122" s="1" customFormat="1" ht="17.5" customHeight="1" spans="1:4">
      <c r="A122" s="9" t="s">
        <v>5</v>
      </c>
      <c r="B122" s="12" t="s">
        <v>15</v>
      </c>
      <c r="C122" s="9">
        <v>50901106927</v>
      </c>
      <c r="D122" s="13" t="s">
        <v>16</v>
      </c>
    </row>
    <row r="123" s="1" customFormat="1" ht="17.5" customHeight="1" spans="1:4">
      <c r="A123" s="9" t="s">
        <v>5</v>
      </c>
      <c r="B123" s="12" t="s">
        <v>15</v>
      </c>
      <c r="C123" s="9">
        <v>50901106928</v>
      </c>
      <c r="D123" s="10">
        <f>VLOOKUP(C123,[4]Sheet1!$D$3:$E$11,2,0)</f>
        <v>58</v>
      </c>
    </row>
    <row r="124" s="1" customFormat="1" ht="17.5" customHeight="1" spans="1:4">
      <c r="A124" s="9" t="s">
        <v>5</v>
      </c>
      <c r="B124" s="12" t="s">
        <v>15</v>
      </c>
      <c r="C124" s="9">
        <v>50901106929</v>
      </c>
      <c r="D124" s="10">
        <f>VLOOKUP(C124,[4]Sheet1!$D$3:$E$11,2,0)</f>
        <v>47</v>
      </c>
    </row>
    <row r="125" s="1" customFormat="1" ht="17.5" customHeight="1" spans="1:4">
      <c r="A125" s="9" t="s">
        <v>5</v>
      </c>
      <c r="B125" s="12" t="s">
        <v>15</v>
      </c>
      <c r="C125" s="9">
        <v>50901106930</v>
      </c>
      <c r="D125" s="10">
        <f>VLOOKUP(C125,[4]Sheet1!$D$3:$E$11,2,0)</f>
        <v>45</v>
      </c>
    </row>
    <row r="126" s="1" customFormat="1" ht="17.5" customHeight="1" spans="1:4">
      <c r="A126" s="9" t="s">
        <v>5</v>
      </c>
      <c r="B126" s="9" t="s">
        <v>17</v>
      </c>
      <c r="C126" s="14">
        <v>50901106805</v>
      </c>
      <c r="D126" s="10">
        <f>VLOOKUP(C126,[5]Sheet1!$D$3:$E$4,2,0)</f>
        <v>73</v>
      </c>
    </row>
    <row r="127" s="1" customFormat="1" ht="17.5" customHeight="1" spans="1:4">
      <c r="A127" s="9" t="s">
        <v>5</v>
      </c>
      <c r="B127" s="9" t="s">
        <v>17</v>
      </c>
      <c r="C127" s="14">
        <v>50901106806</v>
      </c>
      <c r="D127" s="10" t="s">
        <v>7</v>
      </c>
    </row>
    <row r="128" s="1" customFormat="1" ht="17.5" customHeight="1" spans="1:4">
      <c r="A128" s="9" t="s">
        <v>5</v>
      </c>
      <c r="B128" s="9" t="s">
        <v>17</v>
      </c>
      <c r="C128" s="14">
        <v>50901106807</v>
      </c>
      <c r="D128" s="10">
        <f>VLOOKUP(C128,[5]Sheet1!$D$3:$E$4,2,0)</f>
        <v>55</v>
      </c>
    </row>
    <row r="129" s="1" customFormat="1" ht="17.5" customHeight="1" spans="1:4">
      <c r="A129" s="9" t="s">
        <v>5</v>
      </c>
      <c r="B129" s="9" t="s">
        <v>17</v>
      </c>
      <c r="C129" s="14">
        <v>50901106808</v>
      </c>
      <c r="D129" s="10" t="s">
        <v>7</v>
      </c>
    </row>
    <row r="130" s="1" customFormat="1" ht="17.5" customHeight="1" spans="1:4">
      <c r="A130" s="9" t="s">
        <v>5</v>
      </c>
      <c r="B130" s="9" t="s">
        <v>18</v>
      </c>
      <c r="C130" s="14">
        <v>50901106809</v>
      </c>
      <c r="D130" s="10" t="s">
        <v>7</v>
      </c>
    </row>
    <row r="131" s="1" customFormat="1" ht="17.5" customHeight="1" spans="1:4">
      <c r="A131" s="9" t="s">
        <v>5</v>
      </c>
      <c r="B131" s="9" t="s">
        <v>18</v>
      </c>
      <c r="C131" s="14">
        <v>50901106810</v>
      </c>
      <c r="D131" s="10" t="s">
        <v>7</v>
      </c>
    </row>
    <row r="132" s="1" customFormat="1" ht="17.5" customHeight="1" spans="1:4">
      <c r="A132" s="9" t="s">
        <v>5</v>
      </c>
      <c r="B132" s="9" t="s">
        <v>18</v>
      </c>
      <c r="C132" s="14">
        <v>50901106811</v>
      </c>
      <c r="D132" s="10" t="s">
        <v>7</v>
      </c>
    </row>
    <row r="133" s="1" customFormat="1" ht="17.5" customHeight="1" spans="1:4">
      <c r="A133" s="9" t="s">
        <v>5</v>
      </c>
      <c r="B133" s="9" t="s">
        <v>18</v>
      </c>
      <c r="C133" s="14">
        <v>50901106812</v>
      </c>
      <c r="D133" s="10" t="s">
        <v>7</v>
      </c>
    </row>
    <row r="134" s="1" customFormat="1" ht="17.5" customHeight="1" spans="1:4">
      <c r="A134" s="9" t="s">
        <v>5</v>
      </c>
      <c r="B134" s="9" t="s">
        <v>18</v>
      </c>
      <c r="C134" s="14">
        <v>50901106813</v>
      </c>
      <c r="D134" s="10">
        <f>VLOOKUP(C134,[6]Sheet1!$D$3:$E$11,2,0)</f>
        <v>41.5</v>
      </c>
    </row>
    <row r="135" s="1" customFormat="1" ht="17.5" customHeight="1" spans="1:4">
      <c r="A135" s="9" t="s">
        <v>5</v>
      </c>
      <c r="B135" s="9" t="s">
        <v>18</v>
      </c>
      <c r="C135" s="14">
        <v>50901106814</v>
      </c>
      <c r="D135" s="10">
        <f>VLOOKUP(C135,[6]Sheet1!$D$3:$E$11,2,0)</f>
        <v>54</v>
      </c>
    </row>
    <row r="136" s="1" customFormat="1" ht="17.5" customHeight="1" spans="1:4">
      <c r="A136" s="9" t="s">
        <v>5</v>
      </c>
      <c r="B136" s="9" t="s">
        <v>18</v>
      </c>
      <c r="C136" s="14">
        <v>50901106815</v>
      </c>
      <c r="D136" s="10">
        <f>VLOOKUP(C136,[6]Sheet1!$D$3:$E$11,2,0)</f>
        <v>49</v>
      </c>
    </row>
    <row r="137" s="1" customFormat="1" ht="17.5" customHeight="1" spans="1:4">
      <c r="A137" s="9" t="s">
        <v>5</v>
      </c>
      <c r="B137" s="9" t="s">
        <v>18</v>
      </c>
      <c r="C137" s="14">
        <v>50901106816</v>
      </c>
      <c r="D137" s="10">
        <f>VLOOKUP(C137,[6]Sheet1!$D$3:$E$11,2,0)</f>
        <v>49</v>
      </c>
    </row>
    <row r="138" s="1" customFormat="1" ht="17.5" customHeight="1" spans="1:4">
      <c r="A138" s="9" t="s">
        <v>5</v>
      </c>
      <c r="B138" s="9" t="s">
        <v>18</v>
      </c>
      <c r="C138" s="14">
        <v>50901106817</v>
      </c>
      <c r="D138" s="10">
        <f>VLOOKUP(C138,[6]Sheet1!$D$3:$E$11,2,0)</f>
        <v>63.5</v>
      </c>
    </row>
    <row r="139" s="1" customFormat="1" ht="17.5" customHeight="1" spans="1:4">
      <c r="A139" s="9" t="s">
        <v>5</v>
      </c>
      <c r="B139" s="9" t="s">
        <v>18</v>
      </c>
      <c r="C139" s="14">
        <v>50901106818</v>
      </c>
      <c r="D139" s="10">
        <f>VLOOKUP(C139,[6]Sheet1!$D$3:$E$11,2,0)</f>
        <v>52</v>
      </c>
    </row>
    <row r="140" s="1" customFormat="1" ht="17.5" customHeight="1" spans="1:4">
      <c r="A140" s="9" t="s">
        <v>5</v>
      </c>
      <c r="B140" s="9" t="s">
        <v>18</v>
      </c>
      <c r="C140" s="14">
        <v>50901106819</v>
      </c>
      <c r="D140" s="10" t="s">
        <v>7</v>
      </c>
    </row>
    <row r="141" s="1" customFormat="1" ht="17.5" customHeight="1" spans="1:4">
      <c r="A141" s="9" t="s">
        <v>5</v>
      </c>
      <c r="B141" s="9" t="s">
        <v>18</v>
      </c>
      <c r="C141" s="14">
        <v>50901106820</v>
      </c>
      <c r="D141" s="10">
        <f>VLOOKUP(C141,[6]Sheet1!$D$3:$E$11,2,0)</f>
        <v>47.5</v>
      </c>
    </row>
    <row r="142" s="1" customFormat="1" ht="17.5" customHeight="1" spans="1:4">
      <c r="A142" s="9" t="s">
        <v>5</v>
      </c>
      <c r="B142" s="9" t="s">
        <v>18</v>
      </c>
      <c r="C142" s="14">
        <v>50901106821</v>
      </c>
      <c r="D142" s="10" t="s">
        <v>7</v>
      </c>
    </row>
    <row r="143" s="1" customFormat="1" ht="17.5" customHeight="1" spans="1:4">
      <c r="A143" s="9" t="s">
        <v>5</v>
      </c>
      <c r="B143" s="9" t="s">
        <v>18</v>
      </c>
      <c r="C143" s="14">
        <v>50901106822</v>
      </c>
      <c r="D143" s="10">
        <f>VLOOKUP(C143,[6]Sheet1!$D$3:$E$11,2,0)</f>
        <v>52</v>
      </c>
    </row>
    <row r="144" s="1" customFormat="1" ht="17.5" customHeight="1" spans="1:4">
      <c r="A144" s="9" t="s">
        <v>5</v>
      </c>
      <c r="B144" s="9" t="s">
        <v>18</v>
      </c>
      <c r="C144" s="14">
        <v>50901106823</v>
      </c>
      <c r="D144" s="10">
        <f>VLOOKUP(C144,[6]Sheet1!$D$3:$E$11,2,0)</f>
        <v>55</v>
      </c>
    </row>
    <row r="145" s="1" customFormat="1" ht="17.5" customHeight="1" spans="1:4">
      <c r="A145" s="9" t="s">
        <v>5</v>
      </c>
      <c r="B145" s="9" t="s">
        <v>19</v>
      </c>
      <c r="C145" s="14">
        <v>50901106801</v>
      </c>
      <c r="D145" s="10">
        <f>VLOOKUP(C145,[7]Sheet1!$D$3:$E$4,2,0)</f>
        <v>67</v>
      </c>
    </row>
    <row r="146" s="1" customFormat="1" ht="17.5" customHeight="1" spans="1:4">
      <c r="A146" s="9" t="s">
        <v>5</v>
      </c>
      <c r="B146" s="9" t="s">
        <v>19</v>
      </c>
      <c r="C146" s="14">
        <v>50901106802</v>
      </c>
      <c r="D146" s="10" t="s">
        <v>7</v>
      </c>
    </row>
    <row r="147" s="1" customFormat="1" ht="17.5" customHeight="1" spans="1:4">
      <c r="A147" s="9" t="s">
        <v>5</v>
      </c>
      <c r="B147" s="9" t="s">
        <v>19</v>
      </c>
      <c r="C147" s="14">
        <v>50901106803</v>
      </c>
      <c r="D147" s="10">
        <f>VLOOKUP(C147,[7]Sheet1!$D$3:$E$4,2,0)</f>
        <v>66</v>
      </c>
    </row>
    <row r="148" s="1" customFormat="1" ht="17.5" customHeight="1" spans="1:4">
      <c r="A148" s="9" t="s">
        <v>5</v>
      </c>
      <c r="B148" s="9" t="s">
        <v>19</v>
      </c>
      <c r="C148" s="14">
        <v>50901106804</v>
      </c>
      <c r="D148" s="10" t="s">
        <v>7</v>
      </c>
    </row>
    <row r="149" s="1" customFormat="1" ht="17.5" customHeight="1" spans="1:4">
      <c r="A149" s="9" t="s">
        <v>5</v>
      </c>
      <c r="B149" s="9" t="s">
        <v>20</v>
      </c>
      <c r="C149" s="14">
        <v>50901106901</v>
      </c>
      <c r="D149" s="10">
        <f>VLOOKUP(C149,[8]Sheet1!$D$3:$E$12,2,0)</f>
        <v>41</v>
      </c>
    </row>
    <row r="150" s="1" customFormat="1" ht="17.5" customHeight="1" spans="1:4">
      <c r="A150" s="9" t="s">
        <v>5</v>
      </c>
      <c r="B150" s="9" t="s">
        <v>20</v>
      </c>
      <c r="C150" s="14">
        <v>50901106902</v>
      </c>
      <c r="D150" s="10">
        <f>VLOOKUP(C150,[8]Sheet1!$D$3:$E$12,2,0)</f>
        <v>46</v>
      </c>
    </row>
    <row r="151" s="1" customFormat="1" ht="17.5" customHeight="1" spans="1:4">
      <c r="A151" s="9" t="s">
        <v>5</v>
      </c>
      <c r="B151" s="9" t="s">
        <v>20</v>
      </c>
      <c r="C151" s="14">
        <v>50901106903</v>
      </c>
      <c r="D151" s="10">
        <f>VLOOKUP(C151,[8]Sheet1!$D$3:$E$12,2,0)</f>
        <v>47</v>
      </c>
    </row>
    <row r="152" s="1" customFormat="1" ht="17.5" customHeight="1" spans="1:4">
      <c r="A152" s="9" t="s">
        <v>5</v>
      </c>
      <c r="B152" s="9" t="s">
        <v>20</v>
      </c>
      <c r="C152" s="14">
        <v>50901106904</v>
      </c>
      <c r="D152" s="10">
        <f>VLOOKUP(C152,[8]Sheet1!$D$3:$E$12,2,0)</f>
        <v>33</v>
      </c>
    </row>
    <row r="153" s="1" customFormat="1" ht="17.5" customHeight="1" spans="1:4">
      <c r="A153" s="9" t="s">
        <v>5</v>
      </c>
      <c r="B153" s="9" t="s">
        <v>20</v>
      </c>
      <c r="C153" s="14">
        <v>50901106905</v>
      </c>
      <c r="D153" s="10" t="s">
        <v>7</v>
      </c>
    </row>
    <row r="154" s="1" customFormat="1" ht="17.5" customHeight="1" spans="1:4">
      <c r="A154" s="9" t="s">
        <v>5</v>
      </c>
      <c r="B154" s="9" t="s">
        <v>20</v>
      </c>
      <c r="C154" s="14">
        <v>50901106906</v>
      </c>
      <c r="D154" s="10">
        <f>VLOOKUP(C154,[8]Sheet1!$D$3:$E$12,2,0)</f>
        <v>35</v>
      </c>
    </row>
    <row r="155" s="1" customFormat="1" ht="17.5" customHeight="1" spans="1:4">
      <c r="A155" s="9" t="s">
        <v>5</v>
      </c>
      <c r="B155" s="9" t="s">
        <v>20</v>
      </c>
      <c r="C155" s="14">
        <v>50901106907</v>
      </c>
      <c r="D155" s="10">
        <f>VLOOKUP(C155,[8]Sheet1!$D$3:$E$12,2,0)</f>
        <v>54</v>
      </c>
    </row>
    <row r="156" s="1" customFormat="1" ht="17.5" customHeight="1" spans="1:4">
      <c r="A156" s="9" t="s">
        <v>5</v>
      </c>
      <c r="B156" s="9" t="s">
        <v>20</v>
      </c>
      <c r="C156" s="14">
        <v>50901106908</v>
      </c>
      <c r="D156" s="10">
        <f>VLOOKUP(C156,[8]Sheet1!$D$3:$E$12,2,0)</f>
        <v>45</v>
      </c>
    </row>
    <row r="157" s="1" customFormat="1" ht="17.5" customHeight="1" spans="1:4">
      <c r="A157" s="9" t="s">
        <v>5</v>
      </c>
      <c r="B157" s="9" t="s">
        <v>20</v>
      </c>
      <c r="C157" s="14">
        <v>50901106909</v>
      </c>
      <c r="D157" s="10">
        <f>VLOOKUP(C157,[8]Sheet1!$D$3:$E$12,2,0)</f>
        <v>53</v>
      </c>
    </row>
    <row r="158" s="1" customFormat="1" ht="17.5" customHeight="1" spans="1:4">
      <c r="A158" s="9" t="s">
        <v>5</v>
      </c>
      <c r="B158" s="9" t="s">
        <v>20</v>
      </c>
      <c r="C158" s="14">
        <v>50901106910</v>
      </c>
      <c r="D158" s="10" t="s">
        <v>7</v>
      </c>
    </row>
    <row r="159" s="1" customFormat="1" ht="17.5" customHeight="1" spans="1:4">
      <c r="A159" s="9" t="s">
        <v>5</v>
      </c>
      <c r="B159" s="9" t="s">
        <v>20</v>
      </c>
      <c r="C159" s="14">
        <v>50901106911</v>
      </c>
      <c r="D159" s="10">
        <f>VLOOKUP(C159,[8]Sheet1!$D$3:$E$12,2,0)</f>
        <v>54</v>
      </c>
    </row>
    <row r="160" s="1" customFormat="1" ht="17.5" customHeight="1" spans="1:4">
      <c r="A160" s="9" t="s">
        <v>5</v>
      </c>
      <c r="B160" s="9" t="s">
        <v>20</v>
      </c>
      <c r="C160" s="14">
        <v>50901106912</v>
      </c>
      <c r="D160" s="10" t="s">
        <v>7</v>
      </c>
    </row>
    <row r="161" s="1" customFormat="1" ht="17.5" customHeight="1" spans="1:4">
      <c r="A161" s="9" t="s">
        <v>5</v>
      </c>
      <c r="B161" s="9" t="s">
        <v>20</v>
      </c>
      <c r="C161" s="14">
        <v>50901106913</v>
      </c>
      <c r="D161" s="10" t="s">
        <v>7</v>
      </c>
    </row>
    <row r="162" s="1" customFormat="1" ht="17.5" customHeight="1" spans="1:4">
      <c r="A162" s="9" t="s">
        <v>5</v>
      </c>
      <c r="B162" s="9" t="s">
        <v>20</v>
      </c>
      <c r="C162" s="14">
        <v>50901106914</v>
      </c>
      <c r="D162" s="10">
        <f>VLOOKUP(C162,[8]Sheet1!$D$3:$E$12,2,0)</f>
        <v>20</v>
      </c>
    </row>
    <row r="163" s="1" customFormat="1" ht="17.5" customHeight="1" spans="1:4">
      <c r="A163" s="9" t="s">
        <v>5</v>
      </c>
      <c r="B163" s="9" t="s">
        <v>21</v>
      </c>
      <c r="C163" s="14">
        <v>50901106824</v>
      </c>
      <c r="D163" s="10">
        <f>VLOOKUP(C163,[9]Sheet1!$D$3:$E$7,2,0)</f>
        <v>41</v>
      </c>
    </row>
    <row r="164" s="1" customFormat="1" ht="17.5" customHeight="1" spans="1:4">
      <c r="A164" s="9" t="s">
        <v>5</v>
      </c>
      <c r="B164" s="9" t="s">
        <v>21</v>
      </c>
      <c r="C164" s="14">
        <v>50901106825</v>
      </c>
      <c r="D164" s="10">
        <f>VLOOKUP(C164,[9]Sheet1!$D$3:$E$7,2,0)</f>
        <v>49</v>
      </c>
    </row>
    <row r="165" s="1" customFormat="1" ht="17.5" customHeight="1" spans="1:4">
      <c r="A165" s="9" t="s">
        <v>5</v>
      </c>
      <c r="B165" s="9" t="s">
        <v>21</v>
      </c>
      <c r="C165" s="14">
        <v>50901106826</v>
      </c>
      <c r="D165" s="10" t="s">
        <v>7</v>
      </c>
    </row>
    <row r="166" s="1" customFormat="1" ht="17.5" customHeight="1" spans="1:4">
      <c r="A166" s="9" t="s">
        <v>5</v>
      </c>
      <c r="B166" s="9" t="s">
        <v>21</v>
      </c>
      <c r="C166" s="14">
        <v>50901106827</v>
      </c>
      <c r="D166" s="10" t="s">
        <v>7</v>
      </c>
    </row>
    <row r="167" s="1" customFormat="1" ht="17.5" customHeight="1" spans="1:4">
      <c r="A167" s="9" t="s">
        <v>5</v>
      </c>
      <c r="B167" s="9" t="s">
        <v>21</v>
      </c>
      <c r="C167" s="14">
        <v>50901106828</v>
      </c>
      <c r="D167" s="10">
        <f>VLOOKUP(C167,[9]Sheet1!$D$3:$E$7,2,0)</f>
        <v>46</v>
      </c>
    </row>
    <row r="168" s="1" customFormat="1" ht="17.5" customHeight="1" spans="1:4">
      <c r="A168" s="9" t="s">
        <v>5</v>
      </c>
      <c r="B168" s="9" t="s">
        <v>21</v>
      </c>
      <c r="C168" s="14">
        <v>50901106829</v>
      </c>
      <c r="D168" s="10">
        <f>VLOOKUP(C168,[9]Sheet1!$D$3:$E$7,2,0)</f>
        <v>63</v>
      </c>
    </row>
    <row r="169" s="1" customFormat="1" ht="17.5" customHeight="1" spans="1:4">
      <c r="A169" s="9" t="s">
        <v>5</v>
      </c>
      <c r="B169" s="9" t="s">
        <v>21</v>
      </c>
      <c r="C169" s="14">
        <v>50901106830</v>
      </c>
      <c r="D169" s="10">
        <f>VLOOKUP(C169,[9]Sheet1!$D$3:$E$7,2,0)</f>
        <v>37</v>
      </c>
    </row>
    <row r="170" s="1" customFormat="1" ht="17.5" customHeight="1" spans="1:4">
      <c r="A170" s="9" t="s">
        <v>5</v>
      </c>
      <c r="B170" s="9" t="s">
        <v>22</v>
      </c>
      <c r="C170" s="14">
        <v>50901107004</v>
      </c>
      <c r="D170" s="10" t="s">
        <v>7</v>
      </c>
    </row>
    <row r="171" s="1" customFormat="1" ht="17.5" customHeight="1" spans="1:4">
      <c r="A171" s="9" t="s">
        <v>5</v>
      </c>
      <c r="B171" s="9" t="s">
        <v>22</v>
      </c>
      <c r="C171" s="14">
        <v>50901107005</v>
      </c>
      <c r="D171" s="10">
        <f>VLOOKUP(C171,[10]Sheet1!$D$3:$E$4,2,0)</f>
        <v>42</v>
      </c>
    </row>
    <row r="172" s="1" customFormat="1" ht="17.5" customHeight="1" spans="1:4">
      <c r="A172" s="9" t="s">
        <v>5</v>
      </c>
      <c r="B172" s="9" t="s">
        <v>22</v>
      </c>
      <c r="C172" s="14">
        <v>50901107006</v>
      </c>
      <c r="D172" s="10">
        <f>VLOOKUP(C172,[10]Sheet1!$D$3:$E$4,2,0)</f>
        <v>48</v>
      </c>
    </row>
  </sheetData>
  <mergeCells count="1">
    <mergeCell ref="A1:D1"/>
  </mergeCells>
  <pageMargins left="0.393055555555556" right="0.393055555555556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谷红</dc:creator>
  <cp:lastModifiedBy>admin</cp:lastModifiedBy>
  <dcterms:created xsi:type="dcterms:W3CDTF">2022-05-14T10:18:00Z</dcterms:created>
  <dcterms:modified xsi:type="dcterms:W3CDTF">2023-05-31T01:55:30Z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8A69BB03DE1147BA903F56D6D1AAD038_12</vt:lpwstr>
  </property>
</Properties>
</file>